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9\Desktop\меню по днямм\"/>
    </mc:Choice>
  </mc:AlternateContent>
  <bookViews>
    <workbookView xWindow="0" yWindow="0" windowWidth="16392" windowHeight="566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F23" i="1"/>
  <c r="G23" i="1"/>
  <c r="H23" i="1"/>
  <c r="I23" i="1"/>
  <c r="J23" i="1"/>
  <c r="L23" i="1"/>
  <c r="F24" i="1"/>
  <c r="G24" i="1"/>
  <c r="H24" i="1"/>
  <c r="I24" i="1"/>
  <c r="J24" i="1"/>
  <c r="L24" i="1"/>
  <c r="F167" i="1" l="1"/>
  <c r="L167" i="1"/>
  <c r="J167" i="1"/>
  <c r="I167" i="1"/>
  <c r="H167" i="1"/>
  <c r="G167" i="1"/>
  <c r="L90" i="1"/>
  <c r="H90" i="1"/>
  <c r="I90" i="1"/>
  <c r="J90" i="1"/>
  <c r="G90" i="1"/>
  <c r="F90" i="1"/>
  <c r="L196" i="1" l="1"/>
  <c r="L186" i="1"/>
  <c r="L177" i="1"/>
  <c r="L178" i="1" s="1"/>
  <c r="L157" i="1"/>
  <c r="L147" i="1"/>
  <c r="L138" i="1"/>
  <c r="L128" i="1"/>
  <c r="L119" i="1"/>
  <c r="L109" i="1"/>
  <c r="L100" i="1"/>
  <c r="L80" i="1"/>
  <c r="L70" i="1"/>
  <c r="L61" i="1"/>
  <c r="L51" i="1"/>
  <c r="L42" i="1"/>
  <c r="L32" i="1"/>
  <c r="A110" i="1"/>
  <c r="B197" i="1"/>
  <c r="A197" i="1"/>
  <c r="J196" i="1"/>
  <c r="I196" i="1"/>
  <c r="H196" i="1"/>
  <c r="G196" i="1"/>
  <c r="F196" i="1"/>
  <c r="B187" i="1"/>
  <c r="A187" i="1"/>
  <c r="J186" i="1"/>
  <c r="I186" i="1"/>
  <c r="H186" i="1"/>
  <c r="G186" i="1"/>
  <c r="F186" i="1"/>
  <c r="B178" i="1"/>
  <c r="A178" i="1"/>
  <c r="J177" i="1"/>
  <c r="J178" i="1" s="1"/>
  <c r="I177" i="1"/>
  <c r="I178" i="1" s="1"/>
  <c r="H177" i="1"/>
  <c r="H178" i="1" s="1"/>
  <c r="G177" i="1"/>
  <c r="G178" i="1" s="1"/>
  <c r="F177" i="1"/>
  <c r="F178" i="1" s="1"/>
  <c r="B168" i="1"/>
  <c r="A168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F158" i="1" s="1"/>
  <c r="B139" i="1"/>
  <c r="A139" i="1"/>
  <c r="J138" i="1"/>
  <c r="I138" i="1"/>
  <c r="H138" i="1"/>
  <c r="G138" i="1"/>
  <c r="F138" i="1"/>
  <c r="B129" i="1"/>
  <c r="A129" i="1"/>
  <c r="J128" i="1"/>
  <c r="I128" i="1"/>
  <c r="H128" i="1"/>
  <c r="G128" i="1"/>
  <c r="F128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F109" i="1"/>
  <c r="F120" i="1" s="1"/>
  <c r="B101" i="1"/>
  <c r="A101" i="1"/>
  <c r="J100" i="1"/>
  <c r="I100" i="1"/>
  <c r="H100" i="1"/>
  <c r="G100" i="1"/>
  <c r="F100" i="1"/>
  <c r="B91" i="1"/>
  <c r="A91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L139" i="1" l="1"/>
  <c r="H43" i="1"/>
  <c r="J81" i="1"/>
  <c r="F139" i="1"/>
  <c r="H139" i="1"/>
  <c r="J139" i="1"/>
  <c r="I197" i="1"/>
  <c r="L197" i="1"/>
  <c r="G197" i="1"/>
  <c r="F197" i="1"/>
  <c r="H197" i="1"/>
  <c r="J197" i="1"/>
  <c r="I158" i="1"/>
  <c r="G158" i="1"/>
  <c r="H158" i="1"/>
  <c r="J158" i="1"/>
  <c r="L158" i="1"/>
  <c r="G139" i="1"/>
  <c r="I139" i="1"/>
  <c r="L120" i="1"/>
  <c r="G120" i="1"/>
  <c r="H101" i="1"/>
  <c r="J101" i="1"/>
  <c r="L101" i="1"/>
  <c r="G101" i="1"/>
  <c r="I101" i="1"/>
  <c r="I81" i="1"/>
  <c r="G81" i="1"/>
  <c r="L81" i="1"/>
  <c r="H81" i="1"/>
  <c r="F81" i="1"/>
  <c r="F62" i="1"/>
  <c r="L62" i="1"/>
  <c r="J62" i="1"/>
  <c r="I62" i="1"/>
  <c r="H62" i="1"/>
  <c r="G62" i="1"/>
  <c r="J43" i="1"/>
  <c r="F43" i="1"/>
  <c r="I43" i="1"/>
  <c r="G43" i="1"/>
  <c r="F101" i="1"/>
  <c r="L43" i="1"/>
  <c r="J198" i="1" l="1"/>
  <c r="F198" i="1"/>
  <c r="H198" i="1"/>
  <c r="L198" i="1"/>
  <c r="I198" i="1"/>
  <c r="G198" i="1"/>
</calcChain>
</file>

<file path=xl/sharedStrings.xml><?xml version="1.0" encoding="utf-8"?>
<sst xmlns="http://schemas.openxmlformats.org/spreadsheetml/2006/main" count="304" uniqueCount="95">
  <si>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</si>
  <si>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</si>
  <si>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</si>
  <si>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</si>
  <si>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</si>
  <si>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</si>
  <si>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</si>
  <si>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</si>
  <si>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</si>
  <si>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</si>
  <si>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</si>
  <si>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</si>
  <si>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</si>
  <si>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</si>
  <si>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</si>
  <si>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</si>
  <si>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</si>
  <si>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</si>
  <si>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</si>
  <si>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</si>
  <si>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</si>
  <si>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</si>
  <si>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</si>
  <si>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</si>
  <si>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</si>
  <si>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</si>
  <si>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</si>
  <si>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</si>
  <si>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</si>
  <si>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</si>
  <si>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</si>
  <si>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</si>
  <si>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</si>
  <si>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</si>
  <si>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</si>
  <si>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</si>
  <si>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</si>
  <si>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</si>
  <si>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</si>
  <si>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</si>
  <si>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Кофейный напиток с молоком</t>
  </si>
  <si>
    <t>Хлеб пшеничный</t>
  </si>
  <si>
    <t>Яблоки свежие</t>
  </si>
  <si>
    <t>Картофельное пюре</t>
  </si>
  <si>
    <t>Чай с сахаром и лимоном</t>
  </si>
  <si>
    <t>кондитор.</t>
  </si>
  <si>
    <t>Пряники</t>
  </si>
  <si>
    <t xml:space="preserve">Наггетсы </t>
  </si>
  <si>
    <t>Чай с сахаром</t>
  </si>
  <si>
    <t>Рис припущенный с овощами</t>
  </si>
  <si>
    <t>Каша гречневая рассыпчатая</t>
  </si>
  <si>
    <t xml:space="preserve">Каша молочная "Дружба" </t>
  </si>
  <si>
    <t>Каша пшенная рассыпчатая</t>
  </si>
  <si>
    <t>Запеканка из творога со сгущенным молоком</t>
  </si>
  <si>
    <t>Макароны отварные с сыром</t>
  </si>
  <si>
    <t>Суп-лапша домашняя</t>
  </si>
  <si>
    <t>Плов из отварной говядины</t>
  </si>
  <si>
    <t>Хлеб ржаной</t>
  </si>
  <si>
    <t>Борщ с капустой и картофелем</t>
  </si>
  <si>
    <t>Котлеты рубленный из филе птицы</t>
  </si>
  <si>
    <t>Компот из свежих плодов</t>
  </si>
  <si>
    <t>Какао со сгущенным молоком</t>
  </si>
  <si>
    <t>Печенье</t>
  </si>
  <si>
    <t>Суп картофельный с бобовыми</t>
  </si>
  <si>
    <t>Суп картофельный с макаронными изделиями</t>
  </si>
  <si>
    <t>Биточки рубленный из говядины</t>
  </si>
  <si>
    <t>Суп молочный с вермишелью</t>
  </si>
  <si>
    <t>Рассольник ленинградский</t>
  </si>
  <si>
    <t>Сок фруктовый</t>
  </si>
  <si>
    <t>Каша рисовая молочная жидкая</t>
  </si>
  <si>
    <t>Свекольник со сметаной</t>
  </si>
  <si>
    <t>Котлеты рубленный из говядины</t>
  </si>
  <si>
    <t>Какао с молоком</t>
  </si>
  <si>
    <t>Фрикадельки из филе птицы</t>
  </si>
  <si>
    <t xml:space="preserve">Биточки рубленные из говядины </t>
  </si>
  <si>
    <t>Компот из смеси сухофруктов</t>
  </si>
  <si>
    <t>Рыбные палочки в сухарях</t>
  </si>
  <si>
    <t>Яйца вареные</t>
  </si>
  <si>
    <t>плоды свежие (яблоки)</t>
  </si>
  <si>
    <t>Суп лапша домашняя</t>
  </si>
  <si>
    <t>чай с сахаром</t>
  </si>
  <si>
    <t>Тефтели ( 2-й вариант)</t>
  </si>
  <si>
    <t>Пюре картофельное</t>
  </si>
  <si>
    <t>Сыр (порциями)</t>
  </si>
  <si>
    <t>Масло (порциями)</t>
  </si>
  <si>
    <t>Шницель рубленный из говядины</t>
  </si>
  <si>
    <t>макаронные изделия отварные</t>
  </si>
  <si>
    <t xml:space="preserve">Чай с сахаром </t>
  </si>
  <si>
    <t>Котлеты рыбные из филе минтая</t>
  </si>
  <si>
    <t>75/20</t>
  </si>
  <si>
    <t>пюре картофельное</t>
  </si>
  <si>
    <t>Масло( порциями)</t>
  </si>
  <si>
    <t>Каша овсяная "Геркулес" жидкая</t>
  </si>
  <si>
    <t>плоды свежие ( яблоки)</t>
  </si>
  <si>
    <t>Птица (филе) тушенная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</si>
</sst>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topLeftCell="C178" zoomScaleNormal="100" workbookViewId="0">
      <selection activeCell="E189" sqref="E1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/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150</v>
      </c>
      <c r="G6" s="40">
        <v>10</v>
      </c>
      <c r="H6" s="40">
        <v>12</v>
      </c>
      <c r="I6" s="40">
        <v>29</v>
      </c>
      <c r="J6" s="40">
        <v>266</v>
      </c>
      <c r="K6" s="41">
        <v>204</v>
      </c>
      <c r="L6" s="40">
        <v>31.83</v>
      </c>
    </row>
    <row r="7" spans="1:12" ht="14.4" x14ac:dyDescent="0.3">
      <c r="A7" s="23"/>
      <c r="B7" s="15"/>
      <c r="C7" s="11"/>
      <c r="D7" s="6"/>
      <c r="E7" s="42" t="s">
        <v>77</v>
      </c>
      <c r="F7" s="43">
        <v>40</v>
      </c>
      <c r="G7" s="43">
        <v>5</v>
      </c>
      <c r="H7" s="43">
        <v>5</v>
      </c>
      <c r="I7" s="43">
        <v>0</v>
      </c>
      <c r="J7" s="43">
        <v>61</v>
      </c>
      <c r="K7" s="44">
        <v>209</v>
      </c>
      <c r="L7" s="43">
        <v>19.579999999999998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</v>
      </c>
      <c r="H8" s="43">
        <v>3</v>
      </c>
      <c r="I8" s="43">
        <v>16</v>
      </c>
      <c r="J8" s="43">
        <v>79</v>
      </c>
      <c r="K8" s="44">
        <v>379</v>
      </c>
      <c r="L8" s="43">
        <v>14.19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4.4" x14ac:dyDescent="0.3">
      <c r="A10" s="23"/>
      <c r="B10" s="15"/>
      <c r="C10" s="11"/>
      <c r="D10" s="7" t="s">
        <v>24</v>
      </c>
      <c r="E10" s="42" t="s">
        <v>78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22</v>
      </c>
      <c r="H13" s="19">
        <f t="shared" si="0"/>
        <v>21</v>
      </c>
      <c r="I13" s="19">
        <f t="shared" si="0"/>
        <v>78</v>
      </c>
      <c r="J13" s="19">
        <f t="shared" si="0"/>
        <v>562</v>
      </c>
      <c r="K13" s="25"/>
      <c r="L13" s="19">
        <f t="shared" ref="L13" si="1">SUM(L6:L12)</f>
        <v>79.999999999999986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79</v>
      </c>
      <c r="F15" s="43">
        <v>200</v>
      </c>
      <c r="G15" s="43">
        <v>2</v>
      </c>
      <c r="H15" s="43">
        <v>4</v>
      </c>
      <c r="I15" s="43">
        <v>12</v>
      </c>
      <c r="J15" s="43">
        <v>90</v>
      </c>
      <c r="K15" s="44">
        <v>106</v>
      </c>
      <c r="L15" s="43">
        <v>7.62</v>
      </c>
    </row>
    <row r="16" spans="1:12" ht="14.4" x14ac:dyDescent="0.3">
      <c r="A16" s="23"/>
      <c r="B16" s="15"/>
      <c r="C16" s="11"/>
      <c r="D16" s="7" t="s">
        <v>28</v>
      </c>
      <c r="E16" s="42" t="s">
        <v>56</v>
      </c>
      <c r="F16" s="43">
        <v>115</v>
      </c>
      <c r="G16" s="43">
        <v>13.1</v>
      </c>
      <c r="H16" s="43">
        <v>14</v>
      </c>
      <c r="I16" s="43">
        <v>20</v>
      </c>
      <c r="J16" s="43">
        <v>252.5</v>
      </c>
      <c r="K16" s="44">
        <v>244</v>
      </c>
      <c r="L16" s="43">
        <v>65.290000000000006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80</v>
      </c>
      <c r="F18" s="43">
        <v>200</v>
      </c>
      <c r="G18" s="43">
        <v>0</v>
      </c>
      <c r="H18" s="43">
        <v>0</v>
      </c>
      <c r="I18" s="43">
        <v>15</v>
      </c>
      <c r="J18" s="43">
        <v>60</v>
      </c>
      <c r="K18" s="44">
        <v>430</v>
      </c>
      <c r="L18" s="43">
        <v>2.77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</v>
      </c>
      <c r="H19" s="43">
        <v>0</v>
      </c>
      <c r="I19" s="43">
        <v>20</v>
      </c>
      <c r="J19" s="43">
        <v>95</v>
      </c>
      <c r="K19" s="44">
        <v>114</v>
      </c>
      <c r="L19" s="43">
        <v>2.88</v>
      </c>
    </row>
    <row r="20" spans="1:12" ht="14.4" x14ac:dyDescent="0.3">
      <c r="A20" s="23"/>
      <c r="B20" s="15"/>
      <c r="C20" s="11"/>
      <c r="D20" s="7" t="s">
        <v>32</v>
      </c>
      <c r="E20" s="42" t="s">
        <v>57</v>
      </c>
      <c r="F20" s="43">
        <v>20</v>
      </c>
      <c r="G20" s="43">
        <v>1</v>
      </c>
      <c r="H20" s="43">
        <v>0</v>
      </c>
      <c r="I20" s="43">
        <v>9</v>
      </c>
      <c r="J20" s="43">
        <v>41</v>
      </c>
      <c r="K20" s="44">
        <v>115</v>
      </c>
      <c r="L20" s="43">
        <v>1.44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575</v>
      </c>
      <c r="G23" s="19">
        <f t="shared" ref="G23:J23" si="2">SUM(G14:G22)</f>
        <v>19.100000000000001</v>
      </c>
      <c r="H23" s="19">
        <f t="shared" si="2"/>
        <v>18</v>
      </c>
      <c r="I23" s="19">
        <f t="shared" si="2"/>
        <v>76</v>
      </c>
      <c r="J23" s="19">
        <f t="shared" si="2"/>
        <v>538.5</v>
      </c>
      <c r="K23" s="25"/>
      <c r="L23" s="19">
        <f t="shared" ref="L23" si="3">SUM(L14:L22)</f>
        <v>80</v>
      </c>
    </row>
    <row r="24" spans="1:12" ht="15" customHeight="1" thickBot="1" x14ac:dyDescent="0.3">
      <c r="A24" s="29">
        <f>A6</f>
        <v>1</v>
      </c>
      <c r="B24" s="30">
        <f>B6</f>
        <v>1</v>
      </c>
      <c r="C24" s="58" t="s">
        <v>4</v>
      </c>
      <c r="D24" s="60"/>
      <c r="E24" s="31"/>
      <c r="F24" s="32">
        <f>F13+F23</f>
        <v>1135</v>
      </c>
      <c r="G24" s="32">
        <f t="shared" ref="G24:J24" si="4">G13+G23</f>
        <v>41.1</v>
      </c>
      <c r="H24" s="32">
        <f t="shared" si="4"/>
        <v>39</v>
      </c>
      <c r="I24" s="32">
        <f t="shared" si="4"/>
        <v>154</v>
      </c>
      <c r="J24" s="32">
        <f t="shared" si="4"/>
        <v>1100.5</v>
      </c>
      <c r="K24" s="32"/>
      <c r="L24" s="32">
        <f t="shared" ref="L24" si="5">L13+L23</f>
        <v>160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110</v>
      </c>
      <c r="G25" s="40">
        <v>10</v>
      </c>
      <c r="H25" s="40">
        <v>18</v>
      </c>
      <c r="I25" s="40">
        <v>12</v>
      </c>
      <c r="J25" s="40">
        <v>248</v>
      </c>
      <c r="K25" s="41">
        <v>284</v>
      </c>
      <c r="L25" s="40">
        <v>59.49</v>
      </c>
    </row>
    <row r="26" spans="1:12" ht="14.4" x14ac:dyDescent="0.3">
      <c r="A26" s="14"/>
      <c r="B26" s="15"/>
      <c r="C26" s="11"/>
      <c r="D26" s="51" t="s">
        <v>29</v>
      </c>
      <c r="E26" s="42" t="s">
        <v>82</v>
      </c>
      <c r="F26" s="43">
        <v>150</v>
      </c>
      <c r="G26" s="43">
        <v>2.8</v>
      </c>
      <c r="H26" s="43">
        <v>5</v>
      </c>
      <c r="I26" s="43">
        <v>19</v>
      </c>
      <c r="J26" s="43">
        <v>127</v>
      </c>
      <c r="K26" s="44">
        <v>312</v>
      </c>
      <c r="L26" s="43">
        <v>13.88</v>
      </c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</v>
      </c>
      <c r="H27" s="43">
        <v>0</v>
      </c>
      <c r="I27" s="43">
        <v>15</v>
      </c>
      <c r="J27" s="43">
        <v>60</v>
      </c>
      <c r="K27" s="44">
        <v>430</v>
      </c>
      <c r="L27" s="43">
        <v>277</v>
      </c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34</v>
      </c>
      <c r="G28" s="43">
        <v>2.6</v>
      </c>
      <c r="H28" s="43">
        <v>0.2</v>
      </c>
      <c r="I28" s="43">
        <v>17</v>
      </c>
      <c r="J28" s="43">
        <v>80.5</v>
      </c>
      <c r="K28" s="44"/>
      <c r="L28" s="43">
        <v>2.42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 t="s">
        <v>57</v>
      </c>
      <c r="F31" s="43">
        <v>20</v>
      </c>
      <c r="G31" s="43">
        <v>1</v>
      </c>
      <c r="H31" s="43">
        <v>0</v>
      </c>
      <c r="I31" s="43">
        <v>9</v>
      </c>
      <c r="J31" s="43">
        <v>41</v>
      </c>
      <c r="K31" s="44"/>
      <c r="L31" s="43">
        <v>1.44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514</v>
      </c>
      <c r="G32" s="19">
        <f t="shared" ref="G32" si="6">SUM(G25:G31)</f>
        <v>16.399999999999999</v>
      </c>
      <c r="H32" s="19">
        <f t="shared" ref="H32" si="7">SUM(H25:H31)</f>
        <v>23.2</v>
      </c>
      <c r="I32" s="19">
        <f t="shared" ref="I32" si="8">SUM(I25:I31)</f>
        <v>72</v>
      </c>
      <c r="J32" s="19">
        <f t="shared" ref="J32:L32" si="9">SUM(J25:J31)</f>
        <v>556.5</v>
      </c>
      <c r="K32" s="25"/>
      <c r="L32" s="19">
        <f t="shared" si="9"/>
        <v>354.23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2</v>
      </c>
      <c r="H34" s="43">
        <v>4</v>
      </c>
      <c r="I34" s="43">
        <v>10</v>
      </c>
      <c r="J34" s="43">
        <v>83</v>
      </c>
      <c r="K34" s="44">
        <v>82</v>
      </c>
      <c r="L34" s="43">
        <v>11.94</v>
      </c>
    </row>
    <row r="35" spans="1:12" ht="14.4" x14ac:dyDescent="0.3">
      <c r="A35" s="14"/>
      <c r="B35" s="15"/>
      <c r="C35" s="11"/>
      <c r="D35" s="7" t="s">
        <v>28</v>
      </c>
      <c r="E35" s="42" t="s">
        <v>59</v>
      </c>
      <c r="F35" s="43">
        <v>80</v>
      </c>
      <c r="G35" s="43">
        <v>11</v>
      </c>
      <c r="H35" s="43">
        <v>20</v>
      </c>
      <c r="I35" s="43">
        <v>11</v>
      </c>
      <c r="J35" s="43">
        <v>265</v>
      </c>
      <c r="K35" s="44">
        <v>295</v>
      </c>
      <c r="L35" s="43">
        <v>46.25</v>
      </c>
    </row>
    <row r="36" spans="1:12" ht="14.4" x14ac:dyDescent="0.3">
      <c r="A36" s="14"/>
      <c r="B36" s="15"/>
      <c r="C36" s="11"/>
      <c r="D36" s="7" t="s">
        <v>29</v>
      </c>
      <c r="E36" s="42" t="s">
        <v>50</v>
      </c>
      <c r="F36" s="43">
        <v>110</v>
      </c>
      <c r="G36" s="43">
        <v>3</v>
      </c>
      <c r="H36" s="43">
        <v>3</v>
      </c>
      <c r="I36" s="43">
        <v>28</v>
      </c>
      <c r="J36" s="43">
        <v>126</v>
      </c>
      <c r="K36" s="44">
        <v>323</v>
      </c>
      <c r="L36" s="43">
        <v>11.09</v>
      </c>
    </row>
    <row r="37" spans="1:12" ht="14.4" x14ac:dyDescent="0.3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</v>
      </c>
      <c r="H37" s="43">
        <v>0</v>
      </c>
      <c r="I37" s="43">
        <v>28</v>
      </c>
      <c r="J37" s="43">
        <v>115</v>
      </c>
      <c r="K37" s="44">
        <v>394</v>
      </c>
      <c r="L37" s="43">
        <v>6.73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55</v>
      </c>
      <c r="G38" s="43">
        <v>4</v>
      </c>
      <c r="H38" s="43">
        <v>0</v>
      </c>
      <c r="I38" s="43">
        <v>27</v>
      </c>
      <c r="J38" s="43">
        <v>128</v>
      </c>
      <c r="K38" s="44">
        <v>114</v>
      </c>
      <c r="L38" s="43">
        <v>3.99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645</v>
      </c>
      <c r="G42" s="19">
        <f t="shared" ref="G42" si="10">SUM(G33:G41)</f>
        <v>20</v>
      </c>
      <c r="H42" s="19">
        <f t="shared" ref="H42" si="11">SUM(H33:H41)</f>
        <v>27</v>
      </c>
      <c r="I42" s="19">
        <f t="shared" ref="I42" si="12">SUM(I33:I41)</f>
        <v>104</v>
      </c>
      <c r="J42" s="19">
        <f t="shared" ref="J42:L42" si="13">SUM(J33:J41)</f>
        <v>717</v>
      </c>
      <c r="K42" s="25"/>
      <c r="L42" s="19">
        <f t="shared" si="13"/>
        <v>80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1159</v>
      </c>
      <c r="G43" s="32">
        <f t="shared" ref="G43" si="14">G32+G42</f>
        <v>36.4</v>
      </c>
      <c r="H43" s="32">
        <f t="shared" ref="H43" si="15">H32+H42</f>
        <v>50.2</v>
      </c>
      <c r="I43" s="32">
        <f t="shared" ref="I43" si="16">I32+I42</f>
        <v>176</v>
      </c>
      <c r="J43" s="32">
        <f t="shared" ref="J43:L43" si="17">J32+J42</f>
        <v>1273.5</v>
      </c>
      <c r="K43" s="32"/>
      <c r="L43" s="32">
        <f t="shared" si="17"/>
        <v>434.23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6</v>
      </c>
      <c r="H44" s="40">
        <v>10</v>
      </c>
      <c r="I44" s="40">
        <v>27</v>
      </c>
      <c r="J44" s="40">
        <v>224</v>
      </c>
      <c r="K44" s="41">
        <v>190</v>
      </c>
      <c r="L44" s="40">
        <v>22.52</v>
      </c>
    </row>
    <row r="45" spans="1:12" ht="14.4" x14ac:dyDescent="0.3">
      <c r="A45" s="23"/>
      <c r="B45" s="15"/>
      <c r="C45" s="11"/>
      <c r="D45" s="7"/>
      <c r="E45" s="42" t="s">
        <v>83</v>
      </c>
      <c r="F45" s="43">
        <v>10</v>
      </c>
      <c r="G45" s="43">
        <v>2</v>
      </c>
      <c r="H45" s="43">
        <v>3</v>
      </c>
      <c r="I45" s="43">
        <v>0</v>
      </c>
      <c r="J45" s="43">
        <v>36</v>
      </c>
      <c r="K45" s="44">
        <v>14</v>
      </c>
      <c r="L45" s="43">
        <v>9.44</v>
      </c>
    </row>
    <row r="46" spans="1:12" ht="14.4" x14ac:dyDescent="0.3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4</v>
      </c>
      <c r="H46" s="43">
        <v>4</v>
      </c>
      <c r="I46" s="43">
        <v>24</v>
      </c>
      <c r="J46" s="43">
        <v>144</v>
      </c>
      <c r="K46" s="44">
        <v>383</v>
      </c>
      <c r="L46" s="43">
        <v>19.57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38</v>
      </c>
      <c r="G47" s="43">
        <v>3</v>
      </c>
      <c r="H47" s="43">
        <v>0</v>
      </c>
      <c r="I47" s="43">
        <v>19</v>
      </c>
      <c r="J47" s="43">
        <v>90</v>
      </c>
      <c r="K47" s="44">
        <v>114</v>
      </c>
      <c r="L47" s="43">
        <v>2.73</v>
      </c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4.4" x14ac:dyDescent="0.3">
      <c r="A49" s="23"/>
      <c r="B49" s="15"/>
      <c r="C49" s="11"/>
      <c r="D49" s="6" t="s">
        <v>45</v>
      </c>
      <c r="E49" s="42" t="s">
        <v>62</v>
      </c>
      <c r="F49" s="43">
        <v>30</v>
      </c>
      <c r="G49" s="43">
        <v>2</v>
      </c>
      <c r="H49" s="43">
        <v>3</v>
      </c>
      <c r="I49" s="43">
        <v>22</v>
      </c>
      <c r="J49" s="43">
        <v>125</v>
      </c>
      <c r="K49" s="44">
        <v>609</v>
      </c>
      <c r="L49" s="52">
        <v>5.47</v>
      </c>
    </row>
    <row r="50" spans="1:12" ht="14.4" x14ac:dyDescent="0.3">
      <c r="A50" s="23"/>
      <c r="B50" s="15"/>
      <c r="C50" s="11"/>
      <c r="D50" s="6"/>
      <c r="E50" s="42" t="s">
        <v>84</v>
      </c>
      <c r="F50" s="43">
        <v>9</v>
      </c>
      <c r="G50" s="43">
        <v>0</v>
      </c>
      <c r="H50" s="43">
        <v>8</v>
      </c>
      <c r="I50" s="43">
        <v>0</v>
      </c>
      <c r="J50" s="43">
        <v>68</v>
      </c>
      <c r="K50" s="44">
        <v>13</v>
      </c>
      <c r="L50" s="43">
        <v>8.75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617</v>
      </c>
      <c r="G51" s="19">
        <f t="shared" ref="G51" si="18">SUM(G44:G50)</f>
        <v>18</v>
      </c>
      <c r="H51" s="19">
        <f t="shared" ref="H51" si="19">SUM(H44:H50)</f>
        <v>29</v>
      </c>
      <c r="I51" s="19">
        <f t="shared" ref="I51" si="20">SUM(I44:I50)</f>
        <v>105</v>
      </c>
      <c r="J51" s="19">
        <f t="shared" ref="J51:L51" si="21">SUM(J44:J50)</f>
        <v>748</v>
      </c>
      <c r="K51" s="25"/>
      <c r="L51" s="19">
        <f t="shared" si="21"/>
        <v>80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5</v>
      </c>
      <c r="H53" s="43">
        <v>4</v>
      </c>
      <c r="I53" s="43">
        <v>15</v>
      </c>
      <c r="J53" s="43">
        <v>113</v>
      </c>
      <c r="K53" s="44">
        <v>99</v>
      </c>
      <c r="L53" s="43">
        <v>9.6300000000000008</v>
      </c>
    </row>
    <row r="54" spans="1:12" ht="14.4" x14ac:dyDescent="0.3">
      <c r="A54" s="23"/>
      <c r="B54" s="15"/>
      <c r="C54" s="11"/>
      <c r="D54" s="7" t="s">
        <v>28</v>
      </c>
      <c r="E54" s="42" t="s">
        <v>85</v>
      </c>
      <c r="F54" s="43">
        <v>70</v>
      </c>
      <c r="G54" s="43">
        <v>11</v>
      </c>
      <c r="H54" s="43">
        <v>15</v>
      </c>
      <c r="I54" s="43">
        <v>9.5</v>
      </c>
      <c r="J54" s="43">
        <v>210.3</v>
      </c>
      <c r="K54" s="44">
        <v>282</v>
      </c>
      <c r="L54" s="43">
        <v>57.07</v>
      </c>
    </row>
    <row r="55" spans="1:12" ht="14.4" x14ac:dyDescent="0.3">
      <c r="A55" s="23"/>
      <c r="B55" s="15"/>
      <c r="C55" s="11"/>
      <c r="D55" s="7" t="s">
        <v>29</v>
      </c>
      <c r="E55" s="42" t="s">
        <v>86</v>
      </c>
      <c r="F55" s="43">
        <v>100</v>
      </c>
      <c r="G55" s="43">
        <v>4</v>
      </c>
      <c r="H55" s="43">
        <v>3</v>
      </c>
      <c r="I55" s="43">
        <v>20.7</v>
      </c>
      <c r="J55" s="43">
        <v>125.2</v>
      </c>
      <c r="K55" s="44">
        <v>309</v>
      </c>
      <c r="L55" s="43">
        <v>6.21</v>
      </c>
    </row>
    <row r="56" spans="1:12" ht="14.4" x14ac:dyDescent="0.3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</v>
      </c>
      <c r="H56" s="43">
        <v>0</v>
      </c>
      <c r="I56" s="43">
        <v>15</v>
      </c>
      <c r="J56" s="43">
        <v>60</v>
      </c>
      <c r="K56" s="44">
        <v>430</v>
      </c>
      <c r="L56" s="43">
        <v>2.77</v>
      </c>
    </row>
    <row r="57" spans="1:12" ht="14.4" x14ac:dyDescent="0.3">
      <c r="A57" s="23"/>
      <c r="B57" s="15"/>
      <c r="C57" s="11"/>
      <c r="D57" s="7" t="s">
        <v>31</v>
      </c>
      <c r="E57" s="42" t="s">
        <v>41</v>
      </c>
      <c r="F57" s="43">
        <v>40</v>
      </c>
      <c r="G57" s="43">
        <v>3</v>
      </c>
      <c r="H57" s="43">
        <v>0</v>
      </c>
      <c r="I57" s="43">
        <v>20</v>
      </c>
      <c r="J57" s="43">
        <v>95</v>
      </c>
      <c r="K57" s="44">
        <v>114</v>
      </c>
      <c r="L57" s="43">
        <v>2.88</v>
      </c>
    </row>
    <row r="58" spans="1:12" ht="14.4" x14ac:dyDescent="0.3">
      <c r="A58" s="23"/>
      <c r="B58" s="15"/>
      <c r="C58" s="11"/>
      <c r="D58" s="7" t="s">
        <v>32</v>
      </c>
      <c r="E58" s="42" t="s">
        <v>57</v>
      </c>
      <c r="F58" s="43">
        <v>20</v>
      </c>
      <c r="G58" s="43">
        <v>1</v>
      </c>
      <c r="H58" s="43">
        <v>0</v>
      </c>
      <c r="I58" s="43">
        <v>9</v>
      </c>
      <c r="J58" s="43">
        <v>41</v>
      </c>
      <c r="K58" s="44">
        <v>115</v>
      </c>
      <c r="L58" s="43">
        <v>1.44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" si="22">SUM(G52:G60)</f>
        <v>24</v>
      </c>
      <c r="H61" s="19">
        <f t="shared" ref="H61" si="23">SUM(H52:H60)</f>
        <v>22</v>
      </c>
      <c r="I61" s="19">
        <f t="shared" ref="I61" si="24">SUM(I52:I60)</f>
        <v>89.2</v>
      </c>
      <c r="J61" s="19">
        <f t="shared" ref="J61:L61" si="25">SUM(J52:J60)</f>
        <v>644.5</v>
      </c>
      <c r="K61" s="25"/>
      <c r="L61" s="19">
        <f t="shared" si="25"/>
        <v>79.999999999999986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1247</v>
      </c>
      <c r="G62" s="32">
        <f t="shared" ref="G62" si="26">G51+G61</f>
        <v>42</v>
      </c>
      <c r="H62" s="32">
        <f t="shared" ref="H62" si="27">H51+H61</f>
        <v>51</v>
      </c>
      <c r="I62" s="32">
        <f t="shared" ref="I62" si="28">I51+I61</f>
        <v>194.2</v>
      </c>
      <c r="J62" s="32">
        <f t="shared" ref="J62:L62" si="29">J51+J61</f>
        <v>1392.5</v>
      </c>
      <c r="K62" s="32"/>
      <c r="L62" s="32">
        <f t="shared" si="29"/>
        <v>160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75</v>
      </c>
      <c r="G63" s="40">
        <v>18</v>
      </c>
      <c r="H63" s="40">
        <v>28</v>
      </c>
      <c r="I63" s="40">
        <v>14</v>
      </c>
      <c r="J63" s="40">
        <v>325</v>
      </c>
      <c r="K63" s="41">
        <v>293</v>
      </c>
      <c r="L63" s="40">
        <v>63.48</v>
      </c>
    </row>
    <row r="64" spans="1:12" ht="14.4" x14ac:dyDescent="0.3">
      <c r="A64" s="23"/>
      <c r="B64" s="15"/>
      <c r="C64" s="11"/>
      <c r="D64" s="7" t="s">
        <v>29</v>
      </c>
      <c r="E64" s="42" t="s">
        <v>49</v>
      </c>
      <c r="F64" s="43">
        <v>115</v>
      </c>
      <c r="G64" s="43">
        <v>3</v>
      </c>
      <c r="H64" s="43">
        <v>4</v>
      </c>
      <c r="I64" s="43">
        <v>29</v>
      </c>
      <c r="J64" s="43">
        <v>159</v>
      </c>
      <c r="K64" s="44">
        <v>305</v>
      </c>
      <c r="L64" s="43">
        <v>10.73</v>
      </c>
    </row>
    <row r="65" spans="1:12" ht="14.4" x14ac:dyDescent="0.3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2.77</v>
      </c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42</v>
      </c>
      <c r="G66" s="43">
        <v>3</v>
      </c>
      <c r="H66" s="43">
        <v>0</v>
      </c>
      <c r="I66" s="43">
        <v>21</v>
      </c>
      <c r="J66" s="43">
        <v>99</v>
      </c>
      <c r="K66" s="44">
        <v>114</v>
      </c>
      <c r="L66" s="43">
        <v>3.02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432</v>
      </c>
      <c r="G70" s="19">
        <f t="shared" ref="G70" si="30">SUM(G63:G69)</f>
        <v>24</v>
      </c>
      <c r="H70" s="19">
        <f t="shared" ref="H70" si="31">SUM(H63:H69)</f>
        <v>32</v>
      </c>
      <c r="I70" s="19">
        <f t="shared" ref="I70" si="32">SUM(I63:I69)</f>
        <v>79</v>
      </c>
      <c r="J70" s="19">
        <f t="shared" ref="J70:L70" si="33">SUM(J63:J69)</f>
        <v>643</v>
      </c>
      <c r="K70" s="25"/>
      <c r="L70" s="19">
        <f t="shared" si="33"/>
        <v>79.999999999999986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3</v>
      </c>
      <c r="H72" s="43">
        <v>2</v>
      </c>
      <c r="I72" s="43">
        <v>16</v>
      </c>
      <c r="J72" s="43">
        <v>97</v>
      </c>
      <c r="K72" s="44">
        <v>100</v>
      </c>
      <c r="L72" s="43">
        <v>8.2899999999999991</v>
      </c>
    </row>
    <row r="73" spans="1:12" ht="14.4" x14ac:dyDescent="0.3">
      <c r="A73" s="23"/>
      <c r="B73" s="15"/>
      <c r="C73" s="11"/>
      <c r="D73" s="7" t="s">
        <v>28</v>
      </c>
      <c r="E73" s="42" t="s">
        <v>65</v>
      </c>
      <c r="F73" s="43">
        <v>65</v>
      </c>
      <c r="G73" s="43">
        <v>9.8000000000000007</v>
      </c>
      <c r="H73" s="43">
        <v>13</v>
      </c>
      <c r="I73" s="43">
        <v>9.4</v>
      </c>
      <c r="J73" s="43">
        <v>195.5</v>
      </c>
      <c r="K73" s="44">
        <v>282</v>
      </c>
      <c r="L73" s="43">
        <v>52.99</v>
      </c>
    </row>
    <row r="74" spans="1:12" ht="14.4" x14ac:dyDescent="0.3">
      <c r="A74" s="23"/>
      <c r="B74" s="15"/>
      <c r="C74" s="11"/>
      <c r="D74" s="7" t="s">
        <v>29</v>
      </c>
      <c r="E74" s="42" t="s">
        <v>50</v>
      </c>
      <c r="F74" s="43">
        <v>125</v>
      </c>
      <c r="G74" s="43">
        <v>3</v>
      </c>
      <c r="H74" s="43">
        <v>4</v>
      </c>
      <c r="I74" s="43">
        <v>31.4</v>
      </c>
      <c r="J74" s="43">
        <v>171.6</v>
      </c>
      <c r="K74" s="44">
        <v>323</v>
      </c>
      <c r="L74" s="43">
        <v>13.07</v>
      </c>
    </row>
    <row r="75" spans="1:12" ht="14.4" x14ac:dyDescent="0.3">
      <c r="A75" s="23"/>
      <c r="B75" s="15"/>
      <c r="C75" s="11"/>
      <c r="D75" s="7" t="s">
        <v>30</v>
      </c>
      <c r="E75" s="42" t="s">
        <v>48</v>
      </c>
      <c r="F75" s="43">
        <v>200</v>
      </c>
      <c r="G75" s="43">
        <v>0</v>
      </c>
      <c r="H75" s="43">
        <v>0</v>
      </c>
      <c r="I75" s="43">
        <v>15</v>
      </c>
      <c r="J75" s="43">
        <v>60</v>
      </c>
      <c r="K75" s="44">
        <v>430</v>
      </c>
      <c r="L75" s="43">
        <v>2.77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40</v>
      </c>
      <c r="G76" s="43">
        <v>3</v>
      </c>
      <c r="H76" s="43">
        <v>0</v>
      </c>
      <c r="I76" s="43">
        <v>20</v>
      </c>
      <c r="J76" s="43">
        <v>95</v>
      </c>
      <c r="K76" s="44">
        <v>114</v>
      </c>
      <c r="L76" s="43">
        <v>2.88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630</v>
      </c>
      <c r="G80" s="19">
        <f t="shared" ref="G80" si="34">SUM(G71:G79)</f>
        <v>18.8</v>
      </c>
      <c r="H80" s="19">
        <f t="shared" ref="H80" si="35">SUM(H71:H79)</f>
        <v>19</v>
      </c>
      <c r="I80" s="19">
        <f t="shared" ref="I80" si="36">SUM(I71:I79)</f>
        <v>91.8</v>
      </c>
      <c r="J80" s="19">
        <f t="shared" ref="J80:L80" si="37">SUM(J71:J79)</f>
        <v>619.1</v>
      </c>
      <c r="K80" s="25"/>
      <c r="L80" s="19">
        <f t="shared" si="37"/>
        <v>79.999999999999986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1062</v>
      </c>
      <c r="G81" s="32">
        <f t="shared" ref="G81" si="38">G70+G80</f>
        <v>42.8</v>
      </c>
      <c r="H81" s="32">
        <f t="shared" ref="H81" si="39">H70+H80</f>
        <v>51</v>
      </c>
      <c r="I81" s="32">
        <f t="shared" ref="I81" si="40">I70+I80</f>
        <v>170.8</v>
      </c>
      <c r="J81" s="32">
        <f t="shared" ref="J81:L81" si="41">J70+J80</f>
        <v>1262.0999999999999</v>
      </c>
      <c r="K81" s="32"/>
      <c r="L81" s="32">
        <f t="shared" si="41"/>
        <v>159.99999999999997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200</v>
      </c>
      <c r="G82" s="40">
        <v>5</v>
      </c>
      <c r="H82" s="40">
        <v>4</v>
      </c>
      <c r="I82" s="40">
        <v>17</v>
      </c>
      <c r="J82" s="40">
        <v>124</v>
      </c>
      <c r="K82" s="41">
        <v>112</v>
      </c>
      <c r="L82" s="40">
        <v>21.99</v>
      </c>
    </row>
    <row r="83" spans="1:12" ht="14.4" x14ac:dyDescent="0.3">
      <c r="A83" s="23"/>
      <c r="B83" s="15"/>
      <c r="C83" s="11"/>
      <c r="D83" s="7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3</v>
      </c>
      <c r="H84" s="43">
        <v>2</v>
      </c>
      <c r="I84" s="43">
        <v>16</v>
      </c>
      <c r="J84" s="43">
        <v>79</v>
      </c>
      <c r="K84" s="44">
        <v>379</v>
      </c>
      <c r="L84" s="43">
        <v>14.19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60</v>
      </c>
      <c r="G85" s="43">
        <v>5</v>
      </c>
      <c r="H85" s="43">
        <v>0</v>
      </c>
      <c r="I85" s="43">
        <v>30</v>
      </c>
      <c r="J85" s="43">
        <v>142</v>
      </c>
      <c r="K85" s="44">
        <v>114</v>
      </c>
      <c r="L85" s="43">
        <v>4.32</v>
      </c>
    </row>
    <row r="86" spans="1:12" ht="14.4" x14ac:dyDescent="0.3">
      <c r="A86" s="23"/>
      <c r="B86" s="15"/>
      <c r="C86" s="11"/>
      <c r="D86" s="7" t="s">
        <v>24</v>
      </c>
      <c r="E86" s="42" t="s">
        <v>78</v>
      </c>
      <c r="F86" s="43">
        <v>130</v>
      </c>
      <c r="G86" s="43">
        <v>1</v>
      </c>
      <c r="H86" s="43">
        <v>1</v>
      </c>
      <c r="I86" s="43">
        <v>13</v>
      </c>
      <c r="J86" s="43">
        <v>61</v>
      </c>
      <c r="K86" s="44">
        <v>338</v>
      </c>
      <c r="L86" s="43">
        <v>11.52</v>
      </c>
    </row>
    <row r="87" spans="1:12" ht="14.4" x14ac:dyDescent="0.3">
      <c r="A87" s="23"/>
      <c r="B87" s="15"/>
      <c r="C87" s="11"/>
      <c r="D87" s="7"/>
      <c r="E87" s="42" t="s">
        <v>83</v>
      </c>
      <c r="F87" s="43">
        <v>12</v>
      </c>
      <c r="G87" s="43">
        <v>3</v>
      </c>
      <c r="H87" s="43">
        <v>4</v>
      </c>
      <c r="I87" s="43">
        <v>0</v>
      </c>
      <c r="J87" s="43">
        <v>44</v>
      </c>
      <c r="K87" s="44">
        <v>14</v>
      </c>
      <c r="L87" s="43">
        <v>10.97</v>
      </c>
    </row>
    <row r="88" spans="1:12" ht="14.4" x14ac:dyDescent="0.3">
      <c r="A88" s="23"/>
      <c r="B88" s="15"/>
      <c r="C88" s="11"/>
      <c r="D88" s="6"/>
      <c r="E88" s="42" t="s">
        <v>84</v>
      </c>
      <c r="F88" s="43">
        <v>10</v>
      </c>
      <c r="G88" s="43">
        <v>0</v>
      </c>
      <c r="H88" s="43">
        <v>8</v>
      </c>
      <c r="I88" s="43">
        <v>0</v>
      </c>
      <c r="J88" s="43">
        <v>75</v>
      </c>
      <c r="K88" s="44">
        <v>13</v>
      </c>
      <c r="L88" s="43">
        <v>9.7200000000000006</v>
      </c>
    </row>
    <row r="89" spans="1:12" ht="14.4" x14ac:dyDescent="0.3">
      <c r="A89" s="23"/>
      <c r="B89" s="15"/>
      <c r="C89" s="11"/>
      <c r="D89" s="6" t="s">
        <v>45</v>
      </c>
      <c r="E89" s="42" t="s">
        <v>62</v>
      </c>
      <c r="F89" s="43">
        <v>40</v>
      </c>
      <c r="G89" s="43">
        <v>3</v>
      </c>
      <c r="H89" s="43">
        <v>4</v>
      </c>
      <c r="I89" s="43">
        <v>30</v>
      </c>
      <c r="J89" s="43">
        <v>167</v>
      </c>
      <c r="K89" s="44">
        <v>609</v>
      </c>
      <c r="L89" s="52">
        <v>7.29</v>
      </c>
    </row>
    <row r="90" spans="1:12" ht="14.4" x14ac:dyDescent="0.3">
      <c r="A90" s="24"/>
      <c r="B90" s="17"/>
      <c r="C90" s="8"/>
      <c r="D90" s="18" t="s">
        <v>33</v>
      </c>
      <c r="E90" s="9"/>
      <c r="F90" s="19">
        <f>F82+F83+F84+F85+F86+F87+F88+F89</f>
        <v>652</v>
      </c>
      <c r="G90" s="19">
        <f>G82+G83+G84+G85+G86+G87+G88+G89</f>
        <v>20</v>
      </c>
      <c r="H90" s="19">
        <f t="shared" ref="H90:J90" si="42">H82+H83+H84+H85+H86+H87+H88+H89</f>
        <v>23</v>
      </c>
      <c r="I90" s="19">
        <f t="shared" si="42"/>
        <v>106</v>
      </c>
      <c r="J90" s="19">
        <f t="shared" si="42"/>
        <v>692</v>
      </c>
      <c r="K90" s="25"/>
      <c r="L90" s="53">
        <f>L82+L83+L84+L85+L86+L87+L88+L89</f>
        <v>80</v>
      </c>
    </row>
    <row r="91" spans="1:12" ht="14.4" x14ac:dyDescent="0.3">
      <c r="A91" s="26">
        <f>A82</f>
        <v>1</v>
      </c>
      <c r="B91" s="13">
        <f>B82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 t="s">
        <v>67</v>
      </c>
      <c r="F92" s="43">
        <v>200</v>
      </c>
      <c r="G92" s="43">
        <v>2</v>
      </c>
      <c r="H92" s="43">
        <v>4</v>
      </c>
      <c r="I92" s="43">
        <v>14</v>
      </c>
      <c r="J92" s="43">
        <v>103</v>
      </c>
      <c r="K92" s="43">
        <v>91</v>
      </c>
      <c r="L92" s="43">
        <v>14.18</v>
      </c>
    </row>
    <row r="93" spans="1:12" ht="14.4" x14ac:dyDescent="0.3">
      <c r="A93" s="23"/>
      <c r="B93" s="15"/>
      <c r="C93" s="11"/>
      <c r="D93" s="7" t="s">
        <v>28</v>
      </c>
      <c r="E93" s="42" t="s">
        <v>88</v>
      </c>
      <c r="F93" s="43" t="s">
        <v>89</v>
      </c>
      <c r="G93" s="43">
        <v>11.4</v>
      </c>
      <c r="H93" s="43">
        <v>203</v>
      </c>
      <c r="I93" s="43">
        <v>24.6</v>
      </c>
      <c r="J93" s="43">
        <v>331.9</v>
      </c>
      <c r="K93" s="43">
        <v>234</v>
      </c>
      <c r="L93" s="43">
        <v>37.04</v>
      </c>
    </row>
    <row r="94" spans="1:12" ht="14.4" x14ac:dyDescent="0.3">
      <c r="A94" s="23"/>
      <c r="B94" s="15"/>
      <c r="C94" s="11"/>
      <c r="D94" s="7" t="s">
        <v>29</v>
      </c>
      <c r="E94" s="42" t="s">
        <v>90</v>
      </c>
      <c r="F94" s="43">
        <v>150</v>
      </c>
      <c r="G94" s="43">
        <v>3</v>
      </c>
      <c r="H94" s="43">
        <v>5.3</v>
      </c>
      <c r="I94" s="43">
        <v>21.4</v>
      </c>
      <c r="J94" s="43">
        <v>146.30000000000001</v>
      </c>
      <c r="K94" s="44">
        <v>312</v>
      </c>
      <c r="L94" s="43">
        <v>13.88</v>
      </c>
    </row>
    <row r="95" spans="1:12" ht="14.4" x14ac:dyDescent="0.3">
      <c r="A95" s="23"/>
      <c r="B95" s="15"/>
      <c r="C95" s="11"/>
      <c r="D95" s="7" t="s">
        <v>30</v>
      </c>
      <c r="E95" s="42" t="s">
        <v>68</v>
      </c>
      <c r="F95" s="43">
        <v>180</v>
      </c>
      <c r="G95" s="43">
        <v>1</v>
      </c>
      <c r="H95" s="43">
        <v>0</v>
      </c>
      <c r="I95" s="43">
        <v>18</v>
      </c>
      <c r="J95" s="43">
        <v>75</v>
      </c>
      <c r="K95" s="44">
        <v>389</v>
      </c>
      <c r="L95" s="43">
        <v>10.58</v>
      </c>
    </row>
    <row r="96" spans="1:12" ht="14.4" x14ac:dyDescent="0.3">
      <c r="A96" s="23"/>
      <c r="B96" s="15"/>
      <c r="C96" s="11"/>
      <c r="D96" s="7" t="s">
        <v>31</v>
      </c>
      <c r="E96" s="42" t="s">
        <v>41</v>
      </c>
      <c r="F96" s="43">
        <v>40</v>
      </c>
      <c r="G96" s="43">
        <v>3</v>
      </c>
      <c r="H96" s="43">
        <v>0</v>
      </c>
      <c r="I96" s="43">
        <v>20</v>
      </c>
      <c r="J96" s="43">
        <v>94.7</v>
      </c>
      <c r="K96" s="44">
        <v>114</v>
      </c>
      <c r="L96" s="43">
        <v>2.88</v>
      </c>
    </row>
    <row r="97" spans="1:12" ht="14.4" x14ac:dyDescent="0.3">
      <c r="A97" s="23"/>
      <c r="B97" s="15"/>
      <c r="C97" s="11"/>
      <c r="D97" s="7" t="s">
        <v>32</v>
      </c>
      <c r="E97" s="42" t="s">
        <v>57</v>
      </c>
      <c r="F97" s="43">
        <v>20</v>
      </c>
      <c r="G97" s="43">
        <v>1</v>
      </c>
      <c r="H97" s="43">
        <v>0</v>
      </c>
      <c r="I97" s="43">
        <v>9</v>
      </c>
      <c r="J97" s="43">
        <v>41</v>
      </c>
      <c r="K97" s="44">
        <v>115</v>
      </c>
      <c r="L97" s="43">
        <v>1.44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4"/>
      <c r="B100" s="17"/>
      <c r="C100" s="8"/>
      <c r="D100" s="18" t="s">
        <v>33</v>
      </c>
      <c r="E100" s="9"/>
      <c r="F100" s="19">
        <f>SUM(F91:F99)</f>
        <v>590</v>
      </c>
      <c r="G100" s="19">
        <f t="shared" ref="G100" si="43">SUM(G91:G99)</f>
        <v>21.4</v>
      </c>
      <c r="H100" s="19">
        <f t="shared" ref="H100" si="44">SUM(H91:H99)</f>
        <v>212.3</v>
      </c>
      <c r="I100" s="19">
        <f t="shared" ref="I100" si="45">SUM(I91:I99)</f>
        <v>107</v>
      </c>
      <c r="J100" s="19">
        <f t="shared" ref="J100:L100" si="46">SUM(J91:J99)</f>
        <v>791.90000000000009</v>
      </c>
      <c r="K100" s="25"/>
      <c r="L100" s="19">
        <f t="shared" si="46"/>
        <v>79.999999999999986</v>
      </c>
    </row>
    <row r="101" spans="1:12" ht="15.75" customHeight="1" thickBot="1" x14ac:dyDescent="0.3">
      <c r="A101" s="29">
        <f>A82</f>
        <v>1</v>
      </c>
      <c r="B101" s="30">
        <f>B82</f>
        <v>5</v>
      </c>
      <c r="C101" s="58" t="s">
        <v>4</v>
      </c>
      <c r="D101" s="59"/>
      <c r="E101" s="31"/>
      <c r="F101" s="32">
        <f>F90+F100</f>
        <v>1242</v>
      </c>
      <c r="G101" s="32">
        <f t="shared" ref="G101" si="47">G90+G100</f>
        <v>41.4</v>
      </c>
      <c r="H101" s="32">
        <f t="shared" ref="H101" si="48">H90+H100</f>
        <v>235.3</v>
      </c>
      <c r="I101" s="32">
        <f t="shared" ref="I101" si="49">I90+I100</f>
        <v>213</v>
      </c>
      <c r="J101" s="32">
        <f t="shared" ref="J101:L101" si="50">J90+J100</f>
        <v>1483.9</v>
      </c>
      <c r="K101" s="32"/>
      <c r="L101" s="32">
        <f t="shared" si="50"/>
        <v>160</v>
      </c>
    </row>
    <row r="102" spans="1:12" ht="14.4" x14ac:dyDescent="0.3">
      <c r="A102" s="20">
        <v>2</v>
      </c>
      <c r="B102" s="21">
        <v>1</v>
      </c>
      <c r="C102" s="22" t="s">
        <v>20</v>
      </c>
      <c r="D102" s="5" t="s">
        <v>21</v>
      </c>
      <c r="E102" s="39" t="s">
        <v>69</v>
      </c>
      <c r="F102" s="40">
        <v>200</v>
      </c>
      <c r="G102" s="40">
        <v>5</v>
      </c>
      <c r="H102" s="40">
        <v>8</v>
      </c>
      <c r="I102" s="40">
        <v>28</v>
      </c>
      <c r="J102" s="40">
        <v>205</v>
      </c>
      <c r="K102" s="41">
        <v>189</v>
      </c>
      <c r="L102" s="40">
        <v>22.39</v>
      </c>
    </row>
    <row r="103" spans="1:12" ht="14.4" x14ac:dyDescent="0.3">
      <c r="A103" s="23"/>
      <c r="B103" s="15"/>
      <c r="C103" s="11"/>
      <c r="D103" s="6"/>
      <c r="E103" s="42" t="s">
        <v>77</v>
      </c>
      <c r="F103" s="43">
        <v>40</v>
      </c>
      <c r="G103" s="43">
        <v>5</v>
      </c>
      <c r="H103" s="43">
        <v>5</v>
      </c>
      <c r="I103" s="43">
        <v>0</v>
      </c>
      <c r="J103" s="43">
        <v>61</v>
      </c>
      <c r="K103" s="44">
        <v>209</v>
      </c>
      <c r="L103" s="43">
        <v>19.579999999999998</v>
      </c>
    </row>
    <row r="104" spans="1:12" ht="14.4" x14ac:dyDescent="0.3">
      <c r="A104" s="23"/>
      <c r="B104" s="15"/>
      <c r="C104" s="11"/>
      <c r="D104" s="7" t="s">
        <v>22</v>
      </c>
      <c r="E104" s="42" t="s">
        <v>40</v>
      </c>
      <c r="F104" s="43">
        <v>200</v>
      </c>
      <c r="G104" s="43">
        <v>3</v>
      </c>
      <c r="H104" s="43">
        <v>2</v>
      </c>
      <c r="I104" s="43">
        <v>16</v>
      </c>
      <c r="J104" s="43">
        <v>79</v>
      </c>
      <c r="K104" s="44">
        <v>379</v>
      </c>
      <c r="L104" s="43">
        <v>14.19</v>
      </c>
    </row>
    <row r="105" spans="1:12" ht="14.4" x14ac:dyDescent="0.3">
      <c r="A105" s="23"/>
      <c r="B105" s="15"/>
      <c r="C105" s="11"/>
      <c r="D105" s="7" t="s">
        <v>23</v>
      </c>
      <c r="E105" s="42" t="s">
        <v>41</v>
      </c>
      <c r="F105" s="43">
        <v>40</v>
      </c>
      <c r="G105" s="43">
        <v>3</v>
      </c>
      <c r="H105" s="43">
        <v>0</v>
      </c>
      <c r="I105" s="43">
        <v>20</v>
      </c>
      <c r="J105" s="43">
        <v>95</v>
      </c>
      <c r="K105" s="44">
        <v>114</v>
      </c>
      <c r="L105" s="43">
        <v>2.88</v>
      </c>
    </row>
    <row r="106" spans="1:12" ht="14.4" x14ac:dyDescent="0.3">
      <c r="A106" s="23"/>
      <c r="B106" s="15"/>
      <c r="C106" s="11"/>
      <c r="D106" s="7" t="s">
        <v>24</v>
      </c>
      <c r="E106" s="42" t="s">
        <v>78</v>
      </c>
      <c r="F106" s="43">
        <v>130</v>
      </c>
      <c r="G106" s="43">
        <v>1</v>
      </c>
      <c r="H106" s="43">
        <v>1</v>
      </c>
      <c r="I106" s="43">
        <v>13</v>
      </c>
      <c r="J106" s="43">
        <v>61</v>
      </c>
      <c r="K106" s="44">
        <v>338</v>
      </c>
      <c r="L106" s="43">
        <v>11.52</v>
      </c>
    </row>
    <row r="107" spans="1:12" ht="14.4" x14ac:dyDescent="0.3">
      <c r="A107" s="23"/>
      <c r="B107" s="15"/>
      <c r="C107" s="11"/>
      <c r="D107" s="6"/>
      <c r="E107" s="42" t="s">
        <v>83</v>
      </c>
      <c r="F107" s="43">
        <v>10</v>
      </c>
      <c r="G107" s="43">
        <v>2</v>
      </c>
      <c r="H107" s="43">
        <v>3</v>
      </c>
      <c r="I107" s="43">
        <v>0</v>
      </c>
      <c r="J107" s="43">
        <v>36</v>
      </c>
      <c r="K107" s="44">
        <v>14</v>
      </c>
      <c r="L107" s="43">
        <v>9.44</v>
      </c>
    </row>
    <row r="108" spans="1:12" ht="14.4" x14ac:dyDescent="0.3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52"/>
    </row>
    <row r="109" spans="1:12" ht="14.4" x14ac:dyDescent="0.3">
      <c r="A109" s="24"/>
      <c r="B109" s="17"/>
      <c r="C109" s="8"/>
      <c r="D109" s="18" t="s">
        <v>33</v>
      </c>
      <c r="E109" s="9"/>
      <c r="F109" s="19">
        <f>SUM(F102:F108)</f>
        <v>620</v>
      </c>
      <c r="G109" s="19">
        <f t="shared" ref="G109:J109" si="51">SUM(G102:G108)</f>
        <v>19</v>
      </c>
      <c r="H109" s="19">
        <f t="shared" si="51"/>
        <v>19</v>
      </c>
      <c r="I109" s="19">
        <f t="shared" si="51"/>
        <v>77</v>
      </c>
      <c r="J109" s="19">
        <f t="shared" si="51"/>
        <v>537</v>
      </c>
      <c r="K109" s="25"/>
      <c r="L109" s="19">
        <f t="shared" ref="L109" si="52">SUM(L102:L108)</f>
        <v>80</v>
      </c>
    </row>
    <row r="110" spans="1:12" ht="14.4" x14ac:dyDescent="0.3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 t="s">
        <v>70</v>
      </c>
      <c r="F111" s="43">
        <v>200</v>
      </c>
      <c r="G111" s="43">
        <v>2</v>
      </c>
      <c r="H111" s="43">
        <v>5</v>
      </c>
      <c r="I111" s="43">
        <v>13</v>
      </c>
      <c r="J111" s="43">
        <v>106</v>
      </c>
      <c r="K111" s="44">
        <v>43</v>
      </c>
      <c r="L111" s="43">
        <v>14.43</v>
      </c>
    </row>
    <row r="112" spans="1:12" ht="14.4" x14ac:dyDescent="0.3">
      <c r="A112" s="23"/>
      <c r="B112" s="15"/>
      <c r="C112" s="11"/>
      <c r="D112" s="7" t="s">
        <v>28</v>
      </c>
      <c r="E112" s="42" t="s">
        <v>71</v>
      </c>
      <c r="F112" s="43">
        <v>5</v>
      </c>
      <c r="G112" s="43">
        <v>10</v>
      </c>
      <c r="H112" s="43">
        <v>13</v>
      </c>
      <c r="I112" s="43">
        <v>9</v>
      </c>
      <c r="J112" s="43">
        <v>195.5</v>
      </c>
      <c r="K112" s="44">
        <v>282</v>
      </c>
      <c r="L112" s="43">
        <v>52.99</v>
      </c>
    </row>
    <row r="113" spans="1:12" ht="14.4" x14ac:dyDescent="0.3">
      <c r="A113" s="23"/>
      <c r="B113" s="15"/>
      <c r="C113" s="11"/>
      <c r="D113" s="7" t="s">
        <v>29</v>
      </c>
      <c r="E113" s="42" t="s">
        <v>86</v>
      </c>
      <c r="F113" s="43">
        <v>110</v>
      </c>
      <c r="G113" s="43">
        <v>4</v>
      </c>
      <c r="H113" s="43">
        <v>3</v>
      </c>
      <c r="I113" s="43">
        <v>22</v>
      </c>
      <c r="J113" s="43">
        <v>138</v>
      </c>
      <c r="K113" s="44">
        <v>309</v>
      </c>
      <c r="L113" s="43">
        <v>6.93</v>
      </c>
    </row>
    <row r="114" spans="1:12" ht="14.4" x14ac:dyDescent="0.3">
      <c r="A114" s="23"/>
      <c r="B114" s="15"/>
      <c r="C114" s="11"/>
      <c r="D114" s="7" t="s">
        <v>30</v>
      </c>
      <c r="E114" s="42" t="s">
        <v>48</v>
      </c>
      <c r="F114" s="43">
        <v>200</v>
      </c>
      <c r="G114" s="43">
        <v>0</v>
      </c>
      <c r="H114" s="43">
        <v>0</v>
      </c>
      <c r="I114" s="43">
        <v>15</v>
      </c>
      <c r="J114" s="43">
        <v>60</v>
      </c>
      <c r="K114" s="44">
        <v>430</v>
      </c>
      <c r="L114" s="43">
        <v>2.77</v>
      </c>
    </row>
    <row r="115" spans="1:12" ht="14.4" x14ac:dyDescent="0.3">
      <c r="A115" s="23"/>
      <c r="B115" s="15"/>
      <c r="C115" s="11"/>
      <c r="D115" s="7" t="s">
        <v>31</v>
      </c>
      <c r="E115" s="42" t="s">
        <v>41</v>
      </c>
      <c r="F115" s="43">
        <v>40</v>
      </c>
      <c r="G115" s="43">
        <v>3</v>
      </c>
      <c r="H115" s="43">
        <v>0</v>
      </c>
      <c r="I115" s="43">
        <v>20</v>
      </c>
      <c r="J115" s="43">
        <v>95</v>
      </c>
      <c r="K115" s="44">
        <v>114</v>
      </c>
      <c r="L115" s="43">
        <v>2.88</v>
      </c>
    </row>
    <row r="116" spans="1:12" ht="14.4" x14ac:dyDescent="0.3">
      <c r="A116" s="23"/>
      <c r="B116" s="15"/>
      <c r="C116" s="11"/>
      <c r="D116" s="7" t="s">
        <v>32</v>
      </c>
      <c r="E116" s="42" t="s">
        <v>57</v>
      </c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SUM(F110:F118)</f>
        <v>555</v>
      </c>
      <c r="G119" s="19">
        <f t="shared" ref="G119:J119" si="53">SUM(G110:G118)</f>
        <v>19</v>
      </c>
      <c r="H119" s="19">
        <f t="shared" si="53"/>
        <v>21</v>
      </c>
      <c r="I119" s="19">
        <f t="shared" si="53"/>
        <v>79</v>
      </c>
      <c r="J119" s="19">
        <f t="shared" si="53"/>
        <v>594.5</v>
      </c>
      <c r="K119" s="25"/>
      <c r="L119" s="19">
        <f t="shared" ref="L119" si="54">SUM(L110:L118)</f>
        <v>79.999999999999986</v>
      </c>
    </row>
    <row r="120" spans="1:12" ht="15" thickBot="1" x14ac:dyDescent="0.3">
      <c r="A120" s="29">
        <f>A102</f>
        <v>2</v>
      </c>
      <c r="B120" s="30">
        <f>B102</f>
        <v>1</v>
      </c>
      <c r="C120" s="58" t="s">
        <v>4</v>
      </c>
      <c r="D120" s="59"/>
      <c r="E120" s="31"/>
      <c r="F120" s="32">
        <f>F109+F119</f>
        <v>1175</v>
      </c>
      <c r="G120" s="32">
        <f t="shared" ref="G120" si="55">G109+G119</f>
        <v>38</v>
      </c>
      <c r="H120" s="32">
        <f t="shared" ref="H120" si="56">H109+H119</f>
        <v>40</v>
      </c>
      <c r="I120" s="32">
        <f t="shared" ref="I120" si="57">I109+I119</f>
        <v>156</v>
      </c>
      <c r="J120" s="32">
        <f t="shared" ref="J120:L120" si="58">J109+J119</f>
        <v>1131.5</v>
      </c>
      <c r="K120" s="32"/>
      <c r="L120" s="32">
        <f t="shared" si="58"/>
        <v>160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47</v>
      </c>
      <c r="F121" s="40">
        <v>75</v>
      </c>
      <c r="G121" s="40">
        <v>18</v>
      </c>
      <c r="H121" s="40">
        <v>28</v>
      </c>
      <c r="I121" s="40">
        <v>14</v>
      </c>
      <c r="J121" s="40">
        <v>325</v>
      </c>
      <c r="K121" s="41">
        <v>293</v>
      </c>
      <c r="L121" s="40">
        <v>63.48</v>
      </c>
    </row>
    <row r="122" spans="1:12" ht="14.4" x14ac:dyDescent="0.3">
      <c r="A122" s="14"/>
      <c r="B122" s="15"/>
      <c r="C122" s="11"/>
      <c r="D122" s="7" t="s">
        <v>29</v>
      </c>
      <c r="E122" s="42" t="s">
        <v>52</v>
      </c>
      <c r="F122" s="43">
        <v>140</v>
      </c>
      <c r="G122" s="43">
        <v>3</v>
      </c>
      <c r="H122" s="43">
        <v>4</v>
      </c>
      <c r="I122" s="43">
        <v>35</v>
      </c>
      <c r="J122" s="43">
        <v>192</v>
      </c>
      <c r="K122" s="44">
        <v>323</v>
      </c>
      <c r="L122" s="43">
        <v>8.65</v>
      </c>
    </row>
    <row r="123" spans="1:12" ht="14.4" x14ac:dyDescent="0.3">
      <c r="A123" s="14"/>
      <c r="B123" s="15"/>
      <c r="C123" s="11"/>
      <c r="D123" s="7" t="s">
        <v>22</v>
      </c>
      <c r="E123" s="42" t="s">
        <v>44</v>
      </c>
      <c r="F123" s="43">
        <v>207</v>
      </c>
      <c r="G123" s="43">
        <v>0</v>
      </c>
      <c r="H123" s="43">
        <v>0</v>
      </c>
      <c r="I123" s="43">
        <v>15</v>
      </c>
      <c r="J123" s="43">
        <v>62</v>
      </c>
      <c r="K123" s="44">
        <v>431</v>
      </c>
      <c r="L123" s="43">
        <v>5.14</v>
      </c>
    </row>
    <row r="124" spans="1:12" ht="14.4" x14ac:dyDescent="0.3">
      <c r="A124" s="14"/>
      <c r="B124" s="15"/>
      <c r="C124" s="11"/>
      <c r="D124" s="7" t="s">
        <v>23</v>
      </c>
      <c r="E124" s="42" t="s">
        <v>41</v>
      </c>
      <c r="F124" s="43">
        <v>38</v>
      </c>
      <c r="G124" s="43">
        <v>3</v>
      </c>
      <c r="H124" s="43">
        <v>0</v>
      </c>
      <c r="I124" s="43">
        <v>19</v>
      </c>
      <c r="J124" s="43">
        <v>90</v>
      </c>
      <c r="K124" s="44">
        <v>114</v>
      </c>
      <c r="L124" s="43">
        <v>2.73</v>
      </c>
    </row>
    <row r="125" spans="1:12" ht="14.4" x14ac:dyDescent="0.3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6"/>
      <c r="B128" s="17"/>
      <c r="C128" s="8"/>
      <c r="D128" s="18" t="s">
        <v>33</v>
      </c>
      <c r="E128" s="9"/>
      <c r="F128" s="19">
        <f>SUM(F121:F127)</f>
        <v>460</v>
      </c>
      <c r="G128" s="19">
        <f t="shared" ref="G128:J128" si="59">SUM(G121:G127)</f>
        <v>24</v>
      </c>
      <c r="H128" s="19">
        <f t="shared" si="59"/>
        <v>32</v>
      </c>
      <c r="I128" s="19">
        <f t="shared" si="59"/>
        <v>83</v>
      </c>
      <c r="J128" s="19">
        <f t="shared" si="59"/>
        <v>669</v>
      </c>
      <c r="K128" s="25"/>
      <c r="L128" s="19">
        <f t="shared" ref="L128" si="60">SUM(L121:L127)</f>
        <v>80</v>
      </c>
    </row>
    <row r="129" spans="1:12" ht="14.4" x14ac:dyDescent="0.3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 t="s">
        <v>55</v>
      </c>
      <c r="F130" s="43">
        <v>200</v>
      </c>
      <c r="G130" s="43">
        <v>2</v>
      </c>
      <c r="H130" s="43">
        <v>4</v>
      </c>
      <c r="I130" s="43">
        <v>12</v>
      </c>
      <c r="J130" s="43">
        <v>90</v>
      </c>
      <c r="K130" s="44">
        <v>106</v>
      </c>
      <c r="L130" s="43">
        <v>7.62</v>
      </c>
    </row>
    <row r="131" spans="1:12" ht="14.4" x14ac:dyDescent="0.3">
      <c r="A131" s="14"/>
      <c r="B131" s="15"/>
      <c r="C131" s="11"/>
      <c r="D131" s="7" t="s">
        <v>28</v>
      </c>
      <c r="E131" s="42" t="s">
        <v>56</v>
      </c>
      <c r="F131" s="43">
        <v>115</v>
      </c>
      <c r="G131" s="43">
        <v>13</v>
      </c>
      <c r="H131" s="43">
        <v>114</v>
      </c>
      <c r="I131" s="43">
        <v>20</v>
      </c>
      <c r="J131" s="43">
        <v>253</v>
      </c>
      <c r="K131" s="44">
        <v>244</v>
      </c>
      <c r="L131" s="43">
        <v>65.290000000000006</v>
      </c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 t="s">
        <v>80</v>
      </c>
      <c r="F133" s="43">
        <v>200</v>
      </c>
      <c r="G133" s="43">
        <v>0</v>
      </c>
      <c r="H133" s="43">
        <v>0</v>
      </c>
      <c r="I133" s="43">
        <v>15</v>
      </c>
      <c r="J133" s="43">
        <v>60</v>
      </c>
      <c r="K133" s="44">
        <v>349</v>
      </c>
      <c r="L133" s="43">
        <v>2.77</v>
      </c>
    </row>
    <row r="134" spans="1:12" ht="14.4" x14ac:dyDescent="0.3">
      <c r="A134" s="14"/>
      <c r="B134" s="15"/>
      <c r="C134" s="11"/>
      <c r="D134" s="7" t="s">
        <v>31</v>
      </c>
      <c r="E134" s="42" t="s">
        <v>41</v>
      </c>
      <c r="F134" s="43">
        <v>40</v>
      </c>
      <c r="G134" s="43">
        <v>3</v>
      </c>
      <c r="H134" s="43">
        <v>0</v>
      </c>
      <c r="I134" s="43">
        <v>20</v>
      </c>
      <c r="J134" s="43">
        <v>95</v>
      </c>
      <c r="K134" s="44">
        <v>114</v>
      </c>
      <c r="L134" s="43">
        <v>2.88</v>
      </c>
    </row>
    <row r="135" spans="1:12" ht="14.4" x14ac:dyDescent="0.3">
      <c r="A135" s="14"/>
      <c r="B135" s="15"/>
      <c r="C135" s="11"/>
      <c r="D135" s="7" t="s">
        <v>32</v>
      </c>
      <c r="E135" s="42" t="s">
        <v>57</v>
      </c>
      <c r="F135" s="43">
        <v>20</v>
      </c>
      <c r="G135" s="43">
        <v>1</v>
      </c>
      <c r="H135" s="43">
        <v>0</v>
      </c>
      <c r="I135" s="43">
        <v>9</v>
      </c>
      <c r="J135" s="43">
        <v>41</v>
      </c>
      <c r="K135" s="44">
        <v>115</v>
      </c>
      <c r="L135" s="43">
        <v>1.44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SUM(F129:F137)</f>
        <v>575</v>
      </c>
      <c r="G138" s="19">
        <f t="shared" ref="G138:J138" si="61">SUM(G129:G137)</f>
        <v>19</v>
      </c>
      <c r="H138" s="19">
        <f t="shared" si="61"/>
        <v>118</v>
      </c>
      <c r="I138" s="19">
        <f t="shared" si="61"/>
        <v>76</v>
      </c>
      <c r="J138" s="19">
        <f t="shared" si="61"/>
        <v>539</v>
      </c>
      <c r="K138" s="25"/>
      <c r="L138" s="19">
        <f t="shared" ref="L138" si="62">SUM(L129:L137)</f>
        <v>80</v>
      </c>
    </row>
    <row r="139" spans="1:12" ht="15" thickBot="1" x14ac:dyDescent="0.3">
      <c r="A139" s="33">
        <f>A121</f>
        <v>2</v>
      </c>
      <c r="B139" s="33">
        <f>B121</f>
        <v>2</v>
      </c>
      <c r="C139" s="58" t="s">
        <v>4</v>
      </c>
      <c r="D139" s="59"/>
      <c r="E139" s="31"/>
      <c r="F139" s="32">
        <f>F128+F138</f>
        <v>1035</v>
      </c>
      <c r="G139" s="32">
        <f t="shared" ref="G139" si="63">G128+G138</f>
        <v>43</v>
      </c>
      <c r="H139" s="32">
        <f t="shared" ref="H139" si="64">H128+H138</f>
        <v>150</v>
      </c>
      <c r="I139" s="32">
        <f t="shared" ref="I139" si="65">I128+I138</f>
        <v>159</v>
      </c>
      <c r="J139" s="32">
        <f t="shared" ref="J139:L139" si="66">J128+J138</f>
        <v>1208</v>
      </c>
      <c r="K139" s="32"/>
      <c r="L139" s="32">
        <f t="shared" si="66"/>
        <v>160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39" t="s">
        <v>53</v>
      </c>
      <c r="F140" s="40">
        <v>105</v>
      </c>
      <c r="G140" s="40">
        <v>12</v>
      </c>
      <c r="H140" s="40">
        <v>9</v>
      </c>
      <c r="I140" s="40">
        <v>23</v>
      </c>
      <c r="J140" s="40">
        <v>219</v>
      </c>
      <c r="K140" s="41">
        <v>223</v>
      </c>
      <c r="L140" s="40">
        <v>42.95</v>
      </c>
    </row>
    <row r="141" spans="1:12" ht="14.4" x14ac:dyDescent="0.3">
      <c r="A141" s="23"/>
      <c r="B141" s="15"/>
      <c r="C141" s="11"/>
      <c r="D141" s="6"/>
      <c r="E141" s="42" t="s">
        <v>91</v>
      </c>
      <c r="F141" s="43">
        <v>10</v>
      </c>
      <c r="G141" s="43">
        <v>0</v>
      </c>
      <c r="H141" s="43">
        <v>8</v>
      </c>
      <c r="I141" s="43">
        <v>0</v>
      </c>
      <c r="J141" s="43">
        <v>75</v>
      </c>
      <c r="K141" s="44">
        <v>13</v>
      </c>
      <c r="L141" s="43">
        <v>9.7200000000000006</v>
      </c>
    </row>
    <row r="142" spans="1:12" ht="14.4" x14ac:dyDescent="0.3">
      <c r="A142" s="23"/>
      <c r="B142" s="15"/>
      <c r="C142" s="11"/>
      <c r="D142" s="7" t="s">
        <v>22</v>
      </c>
      <c r="E142" s="42" t="s">
        <v>72</v>
      </c>
      <c r="F142" s="43">
        <v>200</v>
      </c>
      <c r="G142" s="43">
        <v>3</v>
      </c>
      <c r="H142" s="43">
        <v>3</v>
      </c>
      <c r="I142" s="43">
        <v>25</v>
      </c>
      <c r="J142" s="43">
        <v>134</v>
      </c>
      <c r="K142" s="44">
        <v>433</v>
      </c>
      <c r="L142" s="43">
        <v>12.93</v>
      </c>
    </row>
    <row r="143" spans="1:12" ht="15.75" customHeight="1" x14ac:dyDescent="0.3">
      <c r="A143" s="23"/>
      <c r="B143" s="15"/>
      <c r="C143" s="11"/>
      <c r="D143" s="7" t="s">
        <v>23</v>
      </c>
      <c r="E143" s="42" t="s">
        <v>41</v>
      </c>
      <c r="F143" s="43">
        <v>40</v>
      </c>
      <c r="G143" s="43">
        <v>3</v>
      </c>
      <c r="H143" s="43">
        <v>0</v>
      </c>
      <c r="I143" s="43">
        <v>20</v>
      </c>
      <c r="J143" s="43">
        <v>95</v>
      </c>
      <c r="K143" s="44">
        <v>114</v>
      </c>
      <c r="L143" s="43">
        <v>2.88</v>
      </c>
    </row>
    <row r="144" spans="1:12" ht="14.4" x14ac:dyDescent="0.3">
      <c r="A144" s="23"/>
      <c r="B144" s="15"/>
      <c r="C144" s="11"/>
      <c r="D144" s="7" t="s">
        <v>24</v>
      </c>
      <c r="E144" s="42" t="s">
        <v>78</v>
      </c>
      <c r="F144" s="43">
        <v>130</v>
      </c>
      <c r="G144" s="43">
        <v>1</v>
      </c>
      <c r="H144" s="43">
        <v>1</v>
      </c>
      <c r="I144" s="43">
        <v>13</v>
      </c>
      <c r="J144" s="43">
        <v>61</v>
      </c>
      <c r="K144" s="44">
        <v>338</v>
      </c>
      <c r="L144" s="43">
        <v>11.52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4"/>
      <c r="B147" s="17"/>
      <c r="C147" s="8"/>
      <c r="D147" s="18" t="s">
        <v>33</v>
      </c>
      <c r="E147" s="9"/>
      <c r="F147" s="19">
        <f>SUM(F140:F146)</f>
        <v>485</v>
      </c>
      <c r="G147" s="19">
        <f t="shared" ref="G147:J147" si="67">SUM(G140:G146)</f>
        <v>19</v>
      </c>
      <c r="H147" s="19">
        <f t="shared" si="67"/>
        <v>21</v>
      </c>
      <c r="I147" s="19">
        <f t="shared" si="67"/>
        <v>81</v>
      </c>
      <c r="J147" s="19">
        <f t="shared" si="67"/>
        <v>584</v>
      </c>
      <c r="K147" s="25"/>
      <c r="L147" s="19">
        <f t="shared" ref="L147" si="68">SUM(L140:L146)</f>
        <v>79.999999999999986</v>
      </c>
    </row>
    <row r="148" spans="1:12" ht="14.4" x14ac:dyDescent="0.3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 t="s">
        <v>58</v>
      </c>
      <c r="F149" s="43">
        <v>200</v>
      </c>
      <c r="G149" s="43">
        <v>2</v>
      </c>
      <c r="H149" s="43">
        <v>4</v>
      </c>
      <c r="I149" s="43">
        <v>10</v>
      </c>
      <c r="J149" s="43">
        <v>83</v>
      </c>
      <c r="K149" s="44">
        <v>82</v>
      </c>
      <c r="L149" s="43">
        <v>11.94</v>
      </c>
    </row>
    <row r="150" spans="1:12" ht="14.4" x14ac:dyDescent="0.3">
      <c r="A150" s="23"/>
      <c r="B150" s="15"/>
      <c r="C150" s="11"/>
      <c r="D150" s="7" t="s">
        <v>28</v>
      </c>
      <c r="E150" s="42" t="s">
        <v>73</v>
      </c>
      <c r="F150" s="43">
        <v>80</v>
      </c>
      <c r="G150" s="43">
        <v>10</v>
      </c>
      <c r="H150" s="43">
        <v>9</v>
      </c>
      <c r="I150" s="43">
        <v>7</v>
      </c>
      <c r="J150" s="43">
        <v>147</v>
      </c>
      <c r="K150" s="44">
        <v>308</v>
      </c>
      <c r="L150" s="43">
        <v>44.9</v>
      </c>
    </row>
    <row r="151" spans="1:12" ht="14.4" x14ac:dyDescent="0.3">
      <c r="A151" s="23"/>
      <c r="B151" s="15"/>
      <c r="C151" s="11"/>
      <c r="D151" s="7" t="s">
        <v>29</v>
      </c>
      <c r="E151" s="42" t="s">
        <v>43</v>
      </c>
      <c r="F151" s="43">
        <v>130</v>
      </c>
      <c r="G151" s="43">
        <v>3</v>
      </c>
      <c r="H151" s="43">
        <v>5</v>
      </c>
      <c r="I151" s="43">
        <v>19</v>
      </c>
      <c r="J151" s="43">
        <v>127</v>
      </c>
      <c r="K151" s="44">
        <v>312</v>
      </c>
      <c r="L151" s="43">
        <v>12.15</v>
      </c>
    </row>
    <row r="152" spans="1:12" ht="14.4" x14ac:dyDescent="0.3">
      <c r="A152" s="23"/>
      <c r="B152" s="15"/>
      <c r="C152" s="11"/>
      <c r="D152" s="7" t="s">
        <v>30</v>
      </c>
      <c r="E152" s="42" t="s">
        <v>60</v>
      </c>
      <c r="F152" s="43">
        <v>200</v>
      </c>
      <c r="G152" s="43">
        <v>0</v>
      </c>
      <c r="H152" s="43">
        <v>0</v>
      </c>
      <c r="I152" s="43">
        <v>28</v>
      </c>
      <c r="J152" s="43">
        <v>115</v>
      </c>
      <c r="K152" s="44">
        <v>394</v>
      </c>
      <c r="L152" s="43">
        <v>6.73</v>
      </c>
    </row>
    <row r="153" spans="1:12" ht="14.4" x14ac:dyDescent="0.3">
      <c r="A153" s="23"/>
      <c r="B153" s="15"/>
      <c r="C153" s="11"/>
      <c r="D153" s="7" t="s">
        <v>31</v>
      </c>
      <c r="E153" s="42" t="s">
        <v>41</v>
      </c>
      <c r="F153" s="43">
        <v>59</v>
      </c>
      <c r="G153" s="43">
        <v>5</v>
      </c>
      <c r="H153" s="43">
        <v>0</v>
      </c>
      <c r="I153" s="43">
        <v>30</v>
      </c>
      <c r="J153" s="43">
        <v>140</v>
      </c>
      <c r="K153" s="44">
        <v>114</v>
      </c>
      <c r="L153" s="43">
        <v>4.28</v>
      </c>
    </row>
    <row r="154" spans="1:12" ht="14.4" x14ac:dyDescent="0.3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33</v>
      </c>
      <c r="E157" s="9"/>
      <c r="F157" s="19">
        <f>SUM(F148:F156)</f>
        <v>669</v>
      </c>
      <c r="G157" s="19">
        <f t="shared" ref="G157:J157" si="69">SUM(G148:G156)</f>
        <v>20</v>
      </c>
      <c r="H157" s="19">
        <f t="shared" si="69"/>
        <v>18</v>
      </c>
      <c r="I157" s="19">
        <f t="shared" si="69"/>
        <v>94</v>
      </c>
      <c r="J157" s="19">
        <f t="shared" si="69"/>
        <v>612</v>
      </c>
      <c r="K157" s="25"/>
      <c r="L157" s="19">
        <f t="shared" ref="L157" si="70">SUM(L148:L156)</f>
        <v>80</v>
      </c>
    </row>
    <row r="158" spans="1:12" ht="15" thickBot="1" x14ac:dyDescent="0.3">
      <c r="A158" s="29">
        <f>A140</f>
        <v>2</v>
      </c>
      <c r="B158" s="30">
        <f>B140</f>
        <v>3</v>
      </c>
      <c r="C158" s="58" t="s">
        <v>4</v>
      </c>
      <c r="D158" s="59"/>
      <c r="E158" s="31"/>
      <c r="F158" s="32">
        <f>F147+F157</f>
        <v>1154</v>
      </c>
      <c r="G158" s="32">
        <f t="shared" ref="G158" si="71">G147+G157</f>
        <v>39</v>
      </c>
      <c r="H158" s="32">
        <f t="shared" ref="H158" si="72">H147+H157</f>
        <v>39</v>
      </c>
      <c r="I158" s="32">
        <f t="shared" ref="I158" si="73">I147+I157</f>
        <v>175</v>
      </c>
      <c r="J158" s="32">
        <f t="shared" ref="J158:L158" si="74">J147+J157</f>
        <v>1196</v>
      </c>
      <c r="K158" s="32"/>
      <c r="L158" s="32">
        <f t="shared" si="74"/>
        <v>160</v>
      </c>
    </row>
    <row r="159" spans="1:12" ht="14.4" x14ac:dyDescent="0.3">
      <c r="A159" s="20">
        <v>2</v>
      </c>
      <c r="B159" s="21">
        <v>4</v>
      </c>
      <c r="C159" s="22" t="s">
        <v>20</v>
      </c>
      <c r="D159" s="5" t="s">
        <v>21</v>
      </c>
      <c r="E159" s="39" t="s">
        <v>92</v>
      </c>
      <c r="F159" s="40">
        <v>200</v>
      </c>
      <c r="G159" s="40">
        <v>7</v>
      </c>
      <c r="H159" s="40">
        <v>10</v>
      </c>
      <c r="I159" s="40">
        <v>24</v>
      </c>
      <c r="J159" s="40">
        <v>210</v>
      </c>
      <c r="K159" s="41">
        <v>189</v>
      </c>
      <c r="L159" s="40">
        <v>22.52</v>
      </c>
    </row>
    <row r="160" spans="1:12" ht="14.4" x14ac:dyDescent="0.3">
      <c r="A160" s="23"/>
      <c r="B160" s="15"/>
      <c r="C160" s="11"/>
      <c r="D160" s="7" t="s">
        <v>29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40</v>
      </c>
      <c r="F161" s="43">
        <v>200</v>
      </c>
      <c r="G161" s="43">
        <v>3</v>
      </c>
      <c r="H161" s="43">
        <v>2</v>
      </c>
      <c r="I161" s="43">
        <v>16</v>
      </c>
      <c r="J161" s="43">
        <v>79</v>
      </c>
      <c r="K161" s="44">
        <v>379</v>
      </c>
      <c r="L161" s="43">
        <v>14.19</v>
      </c>
    </row>
    <row r="162" spans="1:12" ht="14.4" x14ac:dyDescent="0.3">
      <c r="A162" s="23"/>
      <c r="B162" s="15"/>
      <c r="C162" s="11"/>
      <c r="D162" s="7" t="s">
        <v>23</v>
      </c>
      <c r="E162" s="42" t="s">
        <v>41</v>
      </c>
      <c r="F162" s="43">
        <v>40</v>
      </c>
      <c r="G162" s="43">
        <v>3</v>
      </c>
      <c r="H162" s="43">
        <v>0</v>
      </c>
      <c r="I162" s="43">
        <v>20</v>
      </c>
      <c r="J162" s="43">
        <v>95</v>
      </c>
      <c r="K162" s="44">
        <v>114</v>
      </c>
      <c r="L162" s="43">
        <v>2.88</v>
      </c>
    </row>
    <row r="163" spans="1:12" ht="14.4" x14ac:dyDescent="0.3">
      <c r="A163" s="23"/>
      <c r="B163" s="15"/>
      <c r="C163" s="11"/>
      <c r="D163" s="7" t="s">
        <v>24</v>
      </c>
      <c r="E163" s="42" t="s">
        <v>93</v>
      </c>
      <c r="F163" s="43">
        <v>130</v>
      </c>
      <c r="G163" s="43">
        <v>1</v>
      </c>
      <c r="H163" s="43">
        <v>1</v>
      </c>
      <c r="I163" s="43">
        <v>13</v>
      </c>
      <c r="J163" s="43">
        <v>61</v>
      </c>
      <c r="K163" s="44">
        <v>338</v>
      </c>
      <c r="L163" s="43">
        <v>11.52</v>
      </c>
    </row>
    <row r="164" spans="1:12" ht="14.4" x14ac:dyDescent="0.3">
      <c r="A164" s="23"/>
      <c r="B164" s="15"/>
      <c r="C164" s="11"/>
      <c r="D164" s="7"/>
      <c r="E164" s="42" t="s">
        <v>83</v>
      </c>
      <c r="F164" s="43">
        <v>12</v>
      </c>
      <c r="G164" s="43">
        <v>3</v>
      </c>
      <c r="H164" s="43">
        <v>4</v>
      </c>
      <c r="I164" s="43">
        <v>0</v>
      </c>
      <c r="J164" s="43">
        <v>44</v>
      </c>
      <c r="K164" s="44">
        <v>14</v>
      </c>
      <c r="L164" s="43">
        <v>10.97</v>
      </c>
    </row>
    <row r="165" spans="1:12" ht="14.4" x14ac:dyDescent="0.3">
      <c r="A165" s="23"/>
      <c r="B165" s="15"/>
      <c r="C165" s="11"/>
      <c r="D165" s="6"/>
      <c r="E165" s="42" t="s">
        <v>84</v>
      </c>
      <c r="F165" s="43">
        <v>10</v>
      </c>
      <c r="G165" s="43">
        <v>0</v>
      </c>
      <c r="H165" s="43">
        <v>8</v>
      </c>
      <c r="I165" s="43">
        <v>0</v>
      </c>
      <c r="J165" s="43">
        <v>75</v>
      </c>
      <c r="K165" s="44">
        <v>13</v>
      </c>
      <c r="L165" s="43">
        <v>9.7200000000000006</v>
      </c>
    </row>
    <row r="166" spans="1:12" ht="14.4" x14ac:dyDescent="0.3">
      <c r="A166" s="23"/>
      <c r="B166" s="15"/>
      <c r="C166" s="11"/>
      <c r="D166" s="6"/>
      <c r="E166" s="42" t="s">
        <v>46</v>
      </c>
      <c r="F166" s="43">
        <v>45</v>
      </c>
      <c r="G166" s="43">
        <v>3</v>
      </c>
      <c r="H166" s="43">
        <v>2</v>
      </c>
      <c r="I166" s="43">
        <v>34</v>
      </c>
      <c r="J166" s="43">
        <v>165</v>
      </c>
      <c r="K166" s="44">
        <v>608</v>
      </c>
      <c r="L166" s="43">
        <v>8.1999999999999993</v>
      </c>
    </row>
    <row r="167" spans="1:12" ht="14.4" x14ac:dyDescent="0.3">
      <c r="A167" s="24"/>
      <c r="B167" s="17"/>
      <c r="C167" s="8"/>
      <c r="D167" s="18" t="s">
        <v>33</v>
      </c>
      <c r="E167" s="9"/>
      <c r="F167" s="19">
        <f>F159+F160+F161+F162+F163+F164+F165+F166</f>
        <v>637</v>
      </c>
      <c r="G167" s="19">
        <f>SUM(G159:G166)</f>
        <v>20</v>
      </c>
      <c r="H167" s="19">
        <f>SUM(H159:H166)</f>
        <v>27</v>
      </c>
      <c r="I167" s="19">
        <f>SUM(I159:I166)</f>
        <v>107</v>
      </c>
      <c r="J167" s="19">
        <f>SUM(J159:J166)</f>
        <v>729</v>
      </c>
      <c r="K167" s="25"/>
      <c r="L167" s="19">
        <f>SUM(L159:L166)</f>
        <v>80</v>
      </c>
    </row>
    <row r="168" spans="1:12" ht="14.4" x14ac:dyDescent="0.3">
      <c r="A168" s="26">
        <f>A159</f>
        <v>2</v>
      </c>
      <c r="B168" s="13">
        <f>B159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27</v>
      </c>
      <c r="E169" s="54" t="s">
        <v>64</v>
      </c>
      <c r="F169" s="43">
        <v>200</v>
      </c>
      <c r="G169" s="43">
        <v>3</v>
      </c>
      <c r="H169" s="43">
        <v>2</v>
      </c>
      <c r="I169" s="43">
        <v>16</v>
      </c>
      <c r="J169" s="43">
        <v>97</v>
      </c>
      <c r="K169" s="44">
        <v>100</v>
      </c>
      <c r="L169" s="43">
        <v>8.2899999999999991</v>
      </c>
    </row>
    <row r="170" spans="1:12" ht="14.4" x14ac:dyDescent="0.3">
      <c r="A170" s="23"/>
      <c r="B170" s="15"/>
      <c r="C170" s="11"/>
      <c r="D170" s="7" t="s">
        <v>28</v>
      </c>
      <c r="E170" s="42" t="s">
        <v>74</v>
      </c>
      <c r="F170" s="43">
        <v>65</v>
      </c>
      <c r="G170" s="43">
        <v>10</v>
      </c>
      <c r="H170" s="43">
        <v>13</v>
      </c>
      <c r="I170" s="43">
        <v>9.4</v>
      </c>
      <c r="J170" s="43">
        <v>196</v>
      </c>
      <c r="K170" s="44">
        <v>282</v>
      </c>
      <c r="L170" s="43">
        <v>52.99</v>
      </c>
    </row>
    <row r="171" spans="1:12" ht="14.4" x14ac:dyDescent="0.3">
      <c r="A171" s="23"/>
      <c r="B171" s="15"/>
      <c r="C171" s="11"/>
      <c r="D171" s="7" t="s">
        <v>29</v>
      </c>
      <c r="E171" s="42" t="s">
        <v>50</v>
      </c>
      <c r="F171" s="43">
        <v>115</v>
      </c>
      <c r="G171" s="43">
        <v>3</v>
      </c>
      <c r="H171" s="43">
        <v>4</v>
      </c>
      <c r="I171" s="43">
        <v>29</v>
      </c>
      <c r="J171" s="43">
        <v>132</v>
      </c>
      <c r="K171" s="44">
        <v>323</v>
      </c>
      <c r="L171" s="43">
        <v>11.63</v>
      </c>
    </row>
    <row r="172" spans="1:12" ht="14.4" x14ac:dyDescent="0.3">
      <c r="A172" s="23"/>
      <c r="B172" s="15"/>
      <c r="C172" s="11"/>
      <c r="D172" s="7" t="s">
        <v>30</v>
      </c>
      <c r="E172" s="42" t="s">
        <v>87</v>
      </c>
      <c r="F172" s="43">
        <v>207</v>
      </c>
      <c r="G172" s="43">
        <v>0</v>
      </c>
      <c r="H172" s="43">
        <v>0</v>
      </c>
      <c r="I172" s="43">
        <v>15</v>
      </c>
      <c r="J172" s="43">
        <v>60</v>
      </c>
      <c r="K172" s="44">
        <v>349</v>
      </c>
      <c r="L172" s="43">
        <v>2.77</v>
      </c>
    </row>
    <row r="173" spans="1:12" ht="14.4" x14ac:dyDescent="0.3">
      <c r="A173" s="23"/>
      <c r="B173" s="15"/>
      <c r="C173" s="11"/>
      <c r="D173" s="7" t="s">
        <v>31</v>
      </c>
      <c r="E173" s="42" t="s">
        <v>41</v>
      </c>
      <c r="F173" s="43">
        <v>40</v>
      </c>
      <c r="G173" s="43">
        <v>3</v>
      </c>
      <c r="H173" s="43">
        <v>0</v>
      </c>
      <c r="I173" s="43">
        <v>20</v>
      </c>
      <c r="J173" s="43">
        <v>94.7</v>
      </c>
      <c r="K173" s="44">
        <v>114</v>
      </c>
      <c r="L173" s="43">
        <v>2.88</v>
      </c>
    </row>
    <row r="174" spans="1:12" ht="14.4" x14ac:dyDescent="0.3">
      <c r="A174" s="23"/>
      <c r="B174" s="15"/>
      <c r="C174" s="11"/>
      <c r="D174" s="7" t="s">
        <v>32</v>
      </c>
      <c r="E174" s="42" t="s">
        <v>57</v>
      </c>
      <c r="F174" s="43">
        <v>20</v>
      </c>
      <c r="G174" s="43">
        <v>1</v>
      </c>
      <c r="H174" s="43">
        <v>0</v>
      </c>
      <c r="I174" s="43">
        <v>9</v>
      </c>
      <c r="J174" s="43">
        <v>41</v>
      </c>
      <c r="K174" s="44">
        <v>115</v>
      </c>
      <c r="L174" s="43">
        <v>1.44</v>
      </c>
    </row>
    <row r="175" spans="1:12" ht="14.4" x14ac:dyDescent="0.3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4"/>
      <c r="B177" s="17"/>
      <c r="C177" s="8"/>
      <c r="D177" s="18" t="s">
        <v>33</v>
      </c>
      <c r="E177" s="9"/>
      <c r="F177" s="19">
        <f>SUM(F168:F176)</f>
        <v>647</v>
      </c>
      <c r="G177" s="19">
        <f t="shared" ref="G177:J177" si="75">SUM(G168:G176)</f>
        <v>20</v>
      </c>
      <c r="H177" s="19">
        <f t="shared" si="75"/>
        <v>19</v>
      </c>
      <c r="I177" s="19">
        <f t="shared" si="75"/>
        <v>98.4</v>
      </c>
      <c r="J177" s="19">
        <f t="shared" si="75"/>
        <v>620.70000000000005</v>
      </c>
      <c r="K177" s="25"/>
      <c r="L177" s="19">
        <f t="shared" ref="L177" si="76">SUM(L168:L176)</f>
        <v>79.999999999999986</v>
      </c>
    </row>
    <row r="178" spans="1:12" ht="15" thickBot="1" x14ac:dyDescent="0.3">
      <c r="A178" s="29">
        <f>A159</f>
        <v>2</v>
      </c>
      <c r="B178" s="30">
        <f>B159</f>
        <v>4</v>
      </c>
      <c r="C178" s="58" t="s">
        <v>4</v>
      </c>
      <c r="D178" s="59"/>
      <c r="E178" s="31"/>
      <c r="F178" s="32">
        <f>F167+F177</f>
        <v>1284</v>
      </c>
      <c r="G178" s="32">
        <f t="shared" ref="G178" si="77">G167+G177</f>
        <v>40</v>
      </c>
      <c r="H178" s="32">
        <f t="shared" ref="H178" si="78">H167+H177</f>
        <v>46</v>
      </c>
      <c r="I178" s="32">
        <f t="shared" ref="I178" si="79">I167+I177</f>
        <v>205.4</v>
      </c>
      <c r="J178" s="32">
        <f t="shared" ref="J178:L178" si="80">J167+J177</f>
        <v>1349.7</v>
      </c>
      <c r="K178" s="32"/>
      <c r="L178" s="32">
        <f t="shared" si="80"/>
        <v>160</v>
      </c>
    </row>
    <row r="179" spans="1:12" ht="14.4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76</v>
      </c>
      <c r="F179" s="40">
        <v>80</v>
      </c>
      <c r="G179" s="40">
        <v>10</v>
      </c>
      <c r="H179" s="40">
        <v>1</v>
      </c>
      <c r="I179" s="40">
        <v>4</v>
      </c>
      <c r="J179" s="40">
        <v>66</v>
      </c>
      <c r="K179" s="41">
        <v>254</v>
      </c>
      <c r="L179" s="40">
        <v>59.83</v>
      </c>
    </row>
    <row r="180" spans="1:12" ht="14.4" x14ac:dyDescent="0.3">
      <c r="A180" s="23"/>
      <c r="B180" s="15"/>
      <c r="C180" s="11"/>
      <c r="D180" s="7" t="s">
        <v>29</v>
      </c>
      <c r="E180" s="42" t="s">
        <v>90</v>
      </c>
      <c r="F180" s="43">
        <v>130</v>
      </c>
      <c r="G180" s="43">
        <v>3</v>
      </c>
      <c r="H180" s="43">
        <v>5</v>
      </c>
      <c r="I180" s="43">
        <v>19</v>
      </c>
      <c r="J180" s="43">
        <v>127</v>
      </c>
      <c r="K180" s="44">
        <v>312</v>
      </c>
      <c r="L180" s="43">
        <v>12.15</v>
      </c>
    </row>
    <row r="181" spans="1:12" ht="14.4" x14ac:dyDescent="0.3">
      <c r="A181" s="23"/>
      <c r="B181" s="15"/>
      <c r="C181" s="11"/>
      <c r="D181" s="7" t="s">
        <v>22</v>
      </c>
      <c r="E181" s="42" t="s">
        <v>44</v>
      </c>
      <c r="F181" s="43">
        <v>207</v>
      </c>
      <c r="G181" s="43">
        <v>0</v>
      </c>
      <c r="H181" s="43">
        <v>0</v>
      </c>
      <c r="I181" s="43">
        <v>15</v>
      </c>
      <c r="J181" s="43">
        <v>62</v>
      </c>
      <c r="K181" s="44">
        <v>431</v>
      </c>
      <c r="L181" s="43">
        <v>5.14</v>
      </c>
    </row>
    <row r="182" spans="1:12" ht="14.4" x14ac:dyDescent="0.3">
      <c r="A182" s="23"/>
      <c r="B182" s="15"/>
      <c r="C182" s="11"/>
      <c r="D182" s="7" t="s">
        <v>23</v>
      </c>
      <c r="E182" s="42" t="s">
        <v>41</v>
      </c>
      <c r="F182" s="43">
        <v>40</v>
      </c>
      <c r="G182" s="43">
        <v>3</v>
      </c>
      <c r="H182" s="43">
        <v>0</v>
      </c>
      <c r="I182" s="43">
        <v>20</v>
      </c>
      <c r="J182" s="43">
        <v>95</v>
      </c>
      <c r="K182" s="44">
        <v>114</v>
      </c>
      <c r="L182" s="43">
        <v>2.88</v>
      </c>
    </row>
    <row r="183" spans="1:12" ht="14.4" x14ac:dyDescent="0.3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4"/>
      <c r="B186" s="17"/>
      <c r="C186" s="8"/>
      <c r="D186" s="18" t="s">
        <v>33</v>
      </c>
      <c r="E186" s="9"/>
      <c r="F186" s="19">
        <f>SUM(F179:F185)</f>
        <v>457</v>
      </c>
      <c r="G186" s="19">
        <f t="shared" ref="G186:J186" si="81">SUM(G179:G185)</f>
        <v>16</v>
      </c>
      <c r="H186" s="19">
        <f t="shared" si="81"/>
        <v>6</v>
      </c>
      <c r="I186" s="19">
        <f t="shared" si="81"/>
        <v>58</v>
      </c>
      <c r="J186" s="19">
        <f t="shared" si="81"/>
        <v>350</v>
      </c>
      <c r="K186" s="25"/>
      <c r="L186" s="19">
        <f t="shared" ref="L186" si="82">SUM(L179:L185)</f>
        <v>80</v>
      </c>
    </row>
    <row r="187" spans="1:12" ht="14.4" x14ac:dyDescent="0.3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27</v>
      </c>
      <c r="E188" s="42" t="s">
        <v>63</v>
      </c>
      <c r="F188" s="43">
        <v>200</v>
      </c>
      <c r="G188" s="43">
        <v>5</v>
      </c>
      <c r="H188" s="43">
        <v>4</v>
      </c>
      <c r="I188" s="43">
        <v>15</v>
      </c>
      <c r="J188" s="43">
        <v>113</v>
      </c>
      <c r="K188" s="44">
        <v>99</v>
      </c>
      <c r="L188" s="43">
        <v>9.6300000000000008</v>
      </c>
    </row>
    <row r="189" spans="1:12" ht="14.4" x14ac:dyDescent="0.3">
      <c r="A189" s="23"/>
      <c r="B189" s="15"/>
      <c r="C189" s="11"/>
      <c r="D189" s="7" t="s">
        <v>28</v>
      </c>
      <c r="E189" s="42" t="s">
        <v>94</v>
      </c>
      <c r="F189" s="43">
        <v>100</v>
      </c>
      <c r="G189" s="43">
        <v>14</v>
      </c>
      <c r="H189" s="43">
        <v>17</v>
      </c>
      <c r="I189" s="43">
        <v>3</v>
      </c>
      <c r="J189" s="43">
        <v>228</v>
      </c>
      <c r="K189" s="44">
        <v>290</v>
      </c>
      <c r="L189" s="43">
        <v>51.97</v>
      </c>
    </row>
    <row r="190" spans="1:12" ht="14.4" x14ac:dyDescent="0.3">
      <c r="A190" s="23"/>
      <c r="B190" s="15"/>
      <c r="C190" s="11"/>
      <c r="D190" s="7" t="s">
        <v>29</v>
      </c>
      <c r="E190" s="42" t="s">
        <v>52</v>
      </c>
      <c r="F190" s="43">
        <v>120</v>
      </c>
      <c r="G190" s="43">
        <v>3</v>
      </c>
      <c r="H190" s="43">
        <v>4</v>
      </c>
      <c r="I190" s="43">
        <v>30</v>
      </c>
      <c r="J190" s="43">
        <v>165</v>
      </c>
      <c r="K190" s="44">
        <v>323</v>
      </c>
      <c r="L190" s="43">
        <v>7.41</v>
      </c>
    </row>
    <row r="191" spans="1:12" ht="14.4" x14ac:dyDescent="0.3">
      <c r="A191" s="23"/>
      <c r="B191" s="15"/>
      <c r="C191" s="11"/>
      <c r="D191" s="7" t="s">
        <v>30</v>
      </c>
      <c r="E191" s="42" t="s">
        <v>75</v>
      </c>
      <c r="F191" s="43">
        <v>200</v>
      </c>
      <c r="G191" s="43">
        <v>0</v>
      </c>
      <c r="H191" s="43">
        <v>0</v>
      </c>
      <c r="I191" s="43">
        <v>19</v>
      </c>
      <c r="J191" s="43">
        <v>77</v>
      </c>
      <c r="K191" s="44">
        <v>349</v>
      </c>
      <c r="L191" s="43">
        <v>6.82</v>
      </c>
    </row>
    <row r="192" spans="1:12" ht="14.4" x14ac:dyDescent="0.3">
      <c r="A192" s="23"/>
      <c r="B192" s="15"/>
      <c r="C192" s="11"/>
      <c r="D192" s="7" t="s">
        <v>31</v>
      </c>
      <c r="E192" s="42" t="s">
        <v>41</v>
      </c>
      <c r="F192" s="43">
        <v>38</v>
      </c>
      <c r="G192" s="43">
        <v>3</v>
      </c>
      <c r="H192" s="43">
        <v>0</v>
      </c>
      <c r="I192" s="43">
        <v>19</v>
      </c>
      <c r="J192" s="43">
        <v>90</v>
      </c>
      <c r="K192" s="44">
        <v>114</v>
      </c>
      <c r="L192" s="43">
        <v>2.73</v>
      </c>
    </row>
    <row r="193" spans="1:12" ht="14.4" x14ac:dyDescent="0.3">
      <c r="A193" s="23"/>
      <c r="B193" s="15"/>
      <c r="C193" s="11"/>
      <c r="D193" s="7" t="s">
        <v>32</v>
      </c>
      <c r="E193" s="42" t="s">
        <v>57</v>
      </c>
      <c r="F193" s="43">
        <v>20</v>
      </c>
      <c r="G193" s="43">
        <v>1</v>
      </c>
      <c r="H193" s="43">
        <v>0</v>
      </c>
      <c r="I193" s="43">
        <v>9</v>
      </c>
      <c r="J193" s="43">
        <v>41</v>
      </c>
      <c r="K193" s="44">
        <v>115</v>
      </c>
      <c r="L193" s="43">
        <v>1.44</v>
      </c>
    </row>
    <row r="194" spans="1:12" ht="14.4" x14ac:dyDescent="0.3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4"/>
      <c r="B196" s="17"/>
      <c r="C196" s="8"/>
      <c r="D196" s="18" t="s">
        <v>33</v>
      </c>
      <c r="E196" s="9"/>
      <c r="F196" s="19">
        <f>SUM(F187:F195)</f>
        <v>678</v>
      </c>
      <c r="G196" s="19">
        <f t="shared" ref="G196:J196" si="83">SUM(G187:G195)</f>
        <v>26</v>
      </c>
      <c r="H196" s="19">
        <f t="shared" si="83"/>
        <v>25</v>
      </c>
      <c r="I196" s="19">
        <f t="shared" si="83"/>
        <v>95</v>
      </c>
      <c r="J196" s="19">
        <f t="shared" si="83"/>
        <v>714</v>
      </c>
      <c r="K196" s="25"/>
      <c r="L196" s="19">
        <f t="shared" ref="L196" si="84">SUM(L187:L195)</f>
        <v>80.000000000000014</v>
      </c>
    </row>
    <row r="197" spans="1:12" ht="15" thickBot="1" x14ac:dyDescent="0.3">
      <c r="A197" s="29">
        <f>A179</f>
        <v>2</v>
      </c>
      <c r="B197" s="30">
        <f>B179</f>
        <v>5</v>
      </c>
      <c r="C197" s="58" t="s">
        <v>4</v>
      </c>
      <c r="D197" s="59"/>
      <c r="E197" s="31"/>
      <c r="F197" s="32">
        <f>F186+F196</f>
        <v>1135</v>
      </c>
      <c r="G197" s="32">
        <f t="shared" ref="G197" si="85">G186+G196</f>
        <v>42</v>
      </c>
      <c r="H197" s="32">
        <f t="shared" ref="H197" si="86">H186+H196</f>
        <v>31</v>
      </c>
      <c r="I197" s="32">
        <f t="shared" ref="I197" si="87">I186+I196</f>
        <v>153</v>
      </c>
      <c r="J197" s="32">
        <f t="shared" ref="J197:L197" si="88">J186+J196</f>
        <v>1064</v>
      </c>
      <c r="K197" s="32"/>
      <c r="L197" s="32">
        <f t="shared" si="88"/>
        <v>160</v>
      </c>
    </row>
    <row r="198" spans="1:12" ht="13.8" thickBot="1" x14ac:dyDescent="0.3">
      <c r="A198" s="27"/>
      <c r="B198" s="28"/>
      <c r="C198" s="61" t="s">
        <v>5</v>
      </c>
      <c r="D198" s="61"/>
      <c r="E198" s="61"/>
      <c r="F198" s="34">
        <f>(F24+F43+F62+F81+F101+F120+F139+F158+F178+F197)/(IF(F24=0,0,1)+IF(F43=0,0,1)+IF(F62=0,0,1)+IF(F81=0,0,1)+IF(F101=0,0,1)+IF(F120=0,0,1)+IF(F139=0,0,1)+IF(F158=0,0,1)+IF(F178=0,0,1)+IF(F197=0,0,1))</f>
        <v>1162.8</v>
      </c>
      <c r="G198" s="34">
        <f>(G24+G43+G62+G81+G101+G120+G139+G158+G178+G197)/(IF(G24=0,0,1)+IF(G43=0,0,1)+IF(G62=0,0,1)+IF(G81=0,0,1)+IF(G101=0,0,1)+IF(G120=0,0,1)+IF(G139=0,0,1)+IF(G158=0,0,1)+IF(G178=0,0,1)+IF(G197=0,0,1))</f>
        <v>40.570000000000007</v>
      </c>
      <c r="H198" s="34">
        <f>(H24+H43+H62+H81+H101+H120+H139+H158+H178+H197)/(IF(H24=0,0,1)+IF(H43=0,0,1)+IF(H62=0,0,1)+IF(H81=0,0,1)+IF(H101=0,0,1)+IF(H120=0,0,1)+IF(H139=0,0,1)+IF(H158=0,0,1)+IF(H178=0,0,1)+IF(H197=0,0,1))</f>
        <v>73.25</v>
      </c>
      <c r="I198" s="34">
        <f>(I24+I43+I62+I81+I101+I120+I139+I158+I178+I197)/(IF(I24=0,0,1)+IF(I43=0,0,1)+IF(I62=0,0,1)+IF(I81=0,0,1)+IF(I101=0,0,1)+IF(I120=0,0,1)+IF(I139=0,0,1)+IF(I158=0,0,1)+IF(I178=0,0,1)+IF(I197=0,0,1))</f>
        <v>175.64000000000001</v>
      </c>
      <c r="J198" s="34">
        <f>(J24+J43+J62+J81+J101+J120+J139+J158+J178+J197)/(IF(J24=0,0,1)+IF(J43=0,0,1)+IF(J62=0,0,1)+IF(J81=0,0,1)+IF(J101=0,0,1)+IF(J120=0,0,1)+IF(J139=0,0,1)+IF(J158=0,0,1)+IF(J178=0,0,1)+IF(J197=0,0,1))</f>
        <v>1246.17</v>
      </c>
      <c r="K198" s="34"/>
      <c r="L198" s="34">
        <f>(L24+L43+L62+L81+L101+L120+L139+L158+L178+L197)/(IF(L24=0,0,1)+IF(L43=0,0,1)+IF(L62=0,0,1)+IF(L81=0,0,1)+IF(L101=0,0,1)+IF(L120=0,0,1)+IF(L139=0,0,1)+IF(L158=0,0,1)+IF(L178=0,0,1)+IF(L197=0,0,1))</f>
        <v>187.423</v>
      </c>
    </row>
  </sheetData>
  <mergeCells count="14">
    <mergeCell ref="C81:D81"/>
    <mergeCell ref="C101:D101"/>
    <mergeCell ref="C24:D24"/>
    <mergeCell ref="C198:E198"/>
    <mergeCell ref="C197:D197"/>
    <mergeCell ref="C120:D120"/>
    <mergeCell ref="C139:D139"/>
    <mergeCell ref="C158:D158"/>
    <mergeCell ref="C178:D178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2023-11-03T07:05:29Z</cp:lastPrinted>
  <dcterms:created xsi:type="dcterms:W3CDTF">2022-05-16T14:23:56Z</dcterms:created>
  <dcterms:modified xsi:type="dcterms:W3CDTF">2024-03-11T11:05:44Z</dcterms:modified>
</cp:coreProperties>
</file>